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Aスキルシート" sheetId="1" state="visible" r:id="rId2"/>
    <sheet name="※入力リスト" sheetId="2" state="hidden" r:id="rId3"/>
  </sheets>
  <definedNames>
    <definedName function="false" hidden="false" localSheetId="0" name="_xlnm.Print_Area" vbProcedure="false">TAスキルシート!$A$1:$BH$211</definedName>
    <definedName function="false" hidden="false" name="分野リスト" vbProcedure="false">※入力リスト!$D$4:$D$16</definedName>
    <definedName function="false" hidden="false" name="可否" vbProcedure="false">※入力リスト!$F$4:$F$6</definedName>
    <definedName function="false" hidden="false" name="役割リスト" vbProcedure="false">※入力リスト!$H$4:$H$27</definedName>
    <definedName function="false" hidden="false" name="性別" vbProcedure="false">※入力リスト!$J$4:$J$6</definedName>
    <definedName function="false" hidden="false" name="業種リスト" vbProcedure="false">※入力リスト!$B$4:$B$178</definedName>
    <definedName function="false" hidden="false" name="管理番号" vbProcedure="false">※入力リスト!$F$14</definedName>
    <definedName function="false" hidden="false" name="製品リスト" vbProcedure="false">※入力リスト!$L$4:$L$111</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B28" authorId="0">
      <text>
        <r>
          <rPr>
            <sz val="9"/>
            <color rgb="FF000000"/>
            <rFont val="Hiragino Mincho Pro W3"/>
            <family val="2"/>
            <charset val="1"/>
          </rPr>
          <t xml:space="preserve">下記のセルに、
先頭</t>
        </r>
        <r>
          <rPr>
            <sz val="9"/>
            <color rgb="FF000000"/>
            <rFont val="ＭＳ Ｐゴシック"/>
            <family val="3"/>
            <charset val="128"/>
          </rPr>
          <t xml:space="preserve">No.</t>
        </r>
        <r>
          <rPr>
            <sz val="9"/>
            <color rgb="FF000000"/>
            <rFont val="Hiragino Mincho Pro W3"/>
            <family val="2"/>
            <charset val="1"/>
          </rPr>
          <t xml:space="preserve">を一つだけ
入力すると後は、
自動計算されます。
（例）
１を入力すると
２～１５は、自動計算
されます。
</t>
        </r>
      </text>
    </comment>
    <comment ref="C28" authorId="0">
      <text>
        <r>
          <rPr>
            <sz val="9"/>
            <color rgb="FF000000"/>
            <rFont val="Hiragino Mincho Pro W3"/>
            <family val="2"/>
            <charset val="1"/>
          </rPr>
          <t xml:space="preserve">エンドユーザーの
業種をリストから選択
してください。</t>
        </r>
      </text>
    </comment>
    <comment ref="C57" authorId="0">
      <text>
        <r>
          <rPr>
            <sz val="9"/>
            <color rgb="FF000000"/>
            <rFont val="Hiragino Mincho Pro W3"/>
            <family val="2"/>
            <charset val="1"/>
          </rPr>
          <t xml:space="preserve">詳細内容の１行目は、
上記のプロジェクト名が、自動コピーされ
ます。
</t>
        </r>
      </text>
    </comment>
    <comment ref="M28" authorId="0">
      <text>
        <r>
          <rPr>
            <sz val="9"/>
            <color rgb="FF000000"/>
            <rFont val="Hiragino Mincho Pro W3"/>
            <family val="2"/>
            <charset val="1"/>
          </rPr>
          <t xml:space="preserve">リストから選択
してください。
</t>
        </r>
      </text>
    </comment>
    <comment ref="R28" authorId="0">
      <text>
        <r>
          <rPr>
            <sz val="9"/>
            <color rgb="FF000000"/>
            <rFont val="Hiragino Mincho Pro W3"/>
            <family val="2"/>
            <charset val="1"/>
          </rPr>
          <t xml:space="preserve">リストから選択
してください。</t>
        </r>
      </text>
    </comment>
    <comment ref="AE57" authorId="0">
      <text>
        <r>
          <rPr>
            <sz val="9"/>
            <color rgb="FF000000"/>
            <rFont val="Hiragino Mincho Pro W3"/>
            <family val="2"/>
            <charset val="1"/>
          </rPr>
          <t xml:space="preserve">開始と終了の
年月は、上記の
期間が、自動コピー
されます。
</t>
        </r>
      </text>
    </comment>
    <comment ref="AH57" authorId="0">
      <text>
        <r>
          <rPr>
            <sz val="9"/>
            <color rgb="FF000000"/>
            <rFont val="Hiragino Mincho Pro W3"/>
            <family val="2"/>
            <charset val="1"/>
          </rPr>
          <t xml:space="preserve">全体・・・プロジェクト全体人数
担当・・・チームの人数</t>
        </r>
      </text>
    </comment>
    <comment ref="AP28" authorId="0">
      <text>
        <r>
          <rPr>
            <sz val="9"/>
            <color rgb="FF000000"/>
            <rFont val="Hiragino Mincho Pro W3"/>
            <family val="2"/>
            <charset val="1"/>
          </rPr>
          <t xml:space="preserve">担当していない
工程を削除して
ください。
</t>
        </r>
      </text>
    </comment>
    <comment ref="AZ57" authorId="0">
      <text>
        <r>
          <rPr>
            <sz val="9"/>
            <color rgb="FF000000"/>
            <rFont val="Hiragino Mincho Pro W3"/>
            <family val="2"/>
            <charset val="1"/>
          </rPr>
          <t xml:space="preserve">開発環境、フレームワーク、開発ツール、
テストツール、
帳票ツール、
パッケージなど。
他に設計技法や
開発技法など。</t>
        </r>
      </text>
    </comment>
  </commentList>
</comments>
</file>

<file path=xl/sharedStrings.xml><?xml version="1.0" encoding="utf-8"?>
<sst xmlns="http://schemas.openxmlformats.org/spreadsheetml/2006/main" count="779" uniqueCount="510">
  <si>
    <t xml:space="preserve">氏　　　名　：　T.A</t>
  </si>
  <si>
    <r>
      <rPr>
        <sz val="11"/>
        <rFont val="ＭＳ Ｐゴシック"/>
        <family val="3"/>
        <charset val="128"/>
      </rPr>
      <t xml:space="preserve">現住所</t>
    </r>
    <r>
      <rPr>
        <sz val="11"/>
        <rFont val="Hiragino Kaku Gothic Pro W3"/>
        <family val="2"/>
        <charset val="1"/>
      </rPr>
      <t xml:space="preserve"> </t>
    </r>
    <r>
      <rPr>
        <sz val="11"/>
        <rFont val="ＭＳ Ｐゴシック"/>
        <family val="3"/>
        <charset val="128"/>
      </rPr>
      <t xml:space="preserve">　：東京都江戸川区</t>
    </r>
  </si>
  <si>
    <r>
      <rPr>
        <sz val="11"/>
        <rFont val="ＭＳ Ｐゴシック"/>
        <family val="3"/>
        <charset val="128"/>
      </rPr>
      <t xml:space="preserve">生年月日：</t>
    </r>
    <r>
      <rPr>
        <sz val="11"/>
        <rFont val="Hiragino Kaku Gothic Pro W3"/>
        <family val="2"/>
        <charset val="1"/>
      </rPr>
      <t xml:space="preserve">1969</t>
    </r>
    <r>
      <rPr>
        <sz val="11"/>
        <rFont val="ＭＳ Ｐゴシック"/>
        <family val="3"/>
        <charset val="128"/>
      </rPr>
      <t xml:space="preserve">年</t>
    </r>
    <r>
      <rPr>
        <sz val="11"/>
        <rFont val="Hiragino Kaku Gothic Pro W3"/>
        <family val="2"/>
        <charset val="1"/>
      </rPr>
      <t xml:space="preserve">11</t>
    </r>
    <r>
      <rPr>
        <sz val="11"/>
        <rFont val="ＭＳ Ｐゴシック"/>
        <family val="3"/>
        <charset val="128"/>
      </rPr>
      <t xml:space="preserve">月</t>
    </r>
    <r>
      <rPr>
        <sz val="11"/>
        <rFont val="Hiragino Kaku Gothic Pro W3"/>
        <family val="2"/>
        <charset val="1"/>
      </rPr>
      <t xml:space="preserve">8日</t>
    </r>
  </si>
  <si>
    <r>
      <rPr>
        <sz val="11"/>
        <rFont val="ＭＳ Ｐゴシック"/>
        <family val="3"/>
        <charset val="128"/>
      </rPr>
      <t xml:space="preserve">最終学歴　：某高校（</t>
    </r>
    <r>
      <rPr>
        <sz val="11"/>
        <rFont val="Hiragino Kaku Gothic Pro W3"/>
        <family val="2"/>
        <charset val="1"/>
      </rPr>
      <t xml:space="preserve">1988</t>
    </r>
    <r>
      <rPr>
        <sz val="11"/>
        <rFont val="ＭＳ Ｐゴシック"/>
        <family val="3"/>
        <charset val="128"/>
      </rPr>
      <t xml:space="preserve">年卒業）</t>
    </r>
  </si>
  <si>
    <t xml:space="preserve">最寄駅　　 ：東京メトロ東西線西葛西駅</t>
  </si>
  <si>
    <r>
      <rPr>
        <sz val="11"/>
        <color rgb="FF000000"/>
        <rFont val="ＭＳ ゴシック"/>
        <family val="0"/>
        <charset val="1"/>
      </rPr>
      <t xml:space="preserve">性　別　：　男性</t>
    </r>
    <r>
      <rPr>
        <sz val="11"/>
        <color rgb="FF000000"/>
        <rFont val="Hiragino Kaku Gothic Pro W3"/>
        <family val="0"/>
        <charset val="1"/>
      </rPr>
      <t xml:space="preserve"> 56</t>
    </r>
    <r>
      <rPr>
        <sz val="11"/>
        <color rgb="FF000000"/>
        <rFont val="ＭＳ ゴシック"/>
        <family val="0"/>
        <charset val="1"/>
      </rPr>
      <t xml:space="preserve">歳</t>
    </r>
  </si>
  <si>
    <t xml:space="preserve">資格（検定）、語学</t>
  </si>
  <si>
    <t xml:space="preserve">対応可能</t>
  </si>
  <si>
    <t xml:space="preserve">普通自動車免許</t>
  </si>
  <si>
    <t xml:space="preserve">言語</t>
  </si>
  <si>
    <t xml:space="preserve">標準C,VC#,VC++,MFC,VB,VBA,TeraTermマクロ,JavaScript,Perl,COBOL</t>
  </si>
  <si>
    <t xml:space="preserve">自動二輪中型免許</t>
  </si>
  <si>
    <t xml:space="preserve">英会話（海外留学経験と実務にて英語によるAPIの仕様を決めた経験あり）</t>
  </si>
  <si>
    <t xml:space="preserve">ＯＳ</t>
  </si>
  <si>
    <t xml:space="preserve">Windows,WindowsCE,CentOS,Ubuntu,RISC-OS</t>
  </si>
  <si>
    <t xml:space="preserve">ＤＢ</t>
  </si>
  <si>
    <t xml:space="preserve">Oracle,SQLServer</t>
  </si>
  <si>
    <t xml:space="preserve">ツール等</t>
  </si>
  <si>
    <t xml:space="preserve">Teraterm,Poderosa,FFFTP</t>
  </si>
  <si>
    <t xml:space="preserve">業務内容</t>
  </si>
  <si>
    <t xml:space="preserve">汎用機系開発（生命保険オンライン等）、アプリ開発（競艇場にてICカードを利用した会員サービス等）、組込系開発（PCレスプロジェクター、子供用ファミコン,ロボットアーム等）、サーバ構築・保守</t>
  </si>
  <si>
    <t xml:space="preserve">業務内容詳細</t>
  </si>
  <si>
    <t xml:space="preserve">【組込・制御系開発】
・ロボットアーム開発
ロボットアーム制御スクリプトの設計とその再生エンジン、また実行時のデバッグトレース機能やブレイク設定とステップ実行、変数演算などの制御すべて担当
・MATLABデータ解析表示
・L2Swtchファーム開発
・プロジェクター開発：WinCEによる画像・プレゼン資料のインターフェースDLL設計と作成
　海外のエンジニアと直接英語にてAPIの仕様を決めた
・子供用ファミコン
RISC搭載HWにて割込み（シリアルポート、パラレルポート、画面、センサー、タッチパネル）を使用
また各割り込みを関数ポインタによるイベントドリブン型にC言語でくるみ、イベントディスパッチャー型のプログラミングの書き方で進められるように基本ベースを設計・開発した。また、アプリ開発には決まった動作部分やイベント動作部分をGUIでソース化するツールを作成しプログラム工数を下げた。</t>
  </si>
  <si>
    <t xml:space="preserve">【汎用機系開発（生命保険オンライン等）】
 ・COBOLにてオンライン処理（ユーザの情報変更など）やバッチ処理（会計システム）
アプリ開発（競艇場にてICカードを利用した会員サービス等）
 ・S/Cにてクライアント側（ICカードIO部分、電文の暗号化）とサーバ側（電文受信、暗号複合化）
【サーバ構築・保守】
・VODのデータ更新作業のメンバー管理、Linux、Windowsのサーバ構築、ネットワーク監視
L2Switch開発
・VLANの冗長化制御機能
【AUTOCAD】
Revitのアドオン開発
CADWORXのアドオン開発</t>
  </si>
  <si>
    <t xml:space="preserve">Ｎｏ</t>
  </si>
  <si>
    <t xml:space="preserve">業種</t>
  </si>
  <si>
    <t xml:space="preserve">分野</t>
  </si>
  <si>
    <t xml:space="preserve">役割</t>
  </si>
  <si>
    <t xml:space="preserve">プロジェクト名</t>
  </si>
  <si>
    <t xml:space="preserve">担当工程</t>
  </si>
  <si>
    <t xml:space="preserve">期間</t>
  </si>
  <si>
    <t xml:space="preserve">製品</t>
  </si>
  <si>
    <t xml:space="preserve">建設系鉄筋CADシステム</t>
  </si>
  <si>
    <t xml:space="preserve">アプリ（制御）</t>
  </si>
  <si>
    <t xml:space="preserve">PG(Windows)</t>
  </si>
  <si>
    <t xml:space="preserve">Revitプラットフォーム向けカスタムUI・アドイン開発</t>
  </si>
  <si>
    <t xml:space="preserve">E, F, G</t>
  </si>
  <si>
    <t xml:space="preserve">～</t>
  </si>
  <si>
    <t xml:space="preserve">都市ガス開発支援</t>
  </si>
  <si>
    <t xml:space="preserve">CADWORXプラットフォーム向けカスタムUI・アドイン開発</t>
  </si>
  <si>
    <t xml:space="preserve">F, G</t>
  </si>
  <si>
    <t xml:space="preserve">セキュアファイル管理システム</t>
  </si>
  <si>
    <t xml:space="preserve">クラウド型セキュアファイル管理システム 通信インターフェース開発</t>
  </si>
  <si>
    <t xml:space="preserve">E,F,G</t>
  </si>
  <si>
    <t xml:space="preserve">検査用画像処理システム</t>
  </si>
  <si>
    <t xml:space="preserve">制御基板検査用画像処理</t>
  </si>
  <si>
    <t xml:space="preserve">F,G,J</t>
  </si>
  <si>
    <t xml:space="preserve">信用金庫向けパッケージ</t>
  </si>
  <si>
    <t xml:space="preserve">銀行向けシステムツールの定義作成</t>
  </si>
  <si>
    <t xml:space="preserve">CADシステム開発</t>
  </si>
  <si>
    <t xml:space="preserve">建築CAD（Revit）向けパーツ・機能拡張開発</t>
  </si>
  <si>
    <t xml:space="preserve">金融：生命保険</t>
  </si>
  <si>
    <t xml:space="preserve">アプリ（業務）</t>
  </si>
  <si>
    <t xml:space="preserve">生命保険営業支援システム フレームワーク開発・保守</t>
  </si>
  <si>
    <t xml:space="preserve">ＩＴ／通信／インターネット：その他ＩＴ／通信／インターネット</t>
  </si>
  <si>
    <t xml:space="preserve">アプリ（基幹）</t>
  </si>
  <si>
    <t xml:space="preserve">ＳＥ（組込・制御）</t>
  </si>
  <si>
    <t xml:space="preserve">地方銀行GWシステム（通信部分）</t>
  </si>
  <si>
    <t xml:space="preserve">E,F,G,J</t>
  </si>
  <si>
    <t xml:space="preserve">メーカー：プラント／エンジニアリング</t>
  </si>
  <si>
    <t xml:space="preserve">ピッキングロボットアーム＆ハンド制御システムの設計・開発</t>
  </si>
  <si>
    <t xml:space="preserve">F,G</t>
  </si>
  <si>
    <t xml:space="preserve">メーカー：コンピュータ周辺機器</t>
  </si>
  <si>
    <t xml:space="preserve">MATLABデータ解析・表示ツール開発</t>
  </si>
  <si>
    <t xml:space="preserve">ＰＧ（組込・制御）</t>
  </si>
  <si>
    <r>
      <rPr>
        <sz val="10"/>
        <rFont val="Hiragino Kaku Gothic Pro W3"/>
        <family val="2"/>
        <charset val="1"/>
      </rPr>
      <t xml:space="preserve">L2Swtch</t>
    </r>
    <r>
      <rPr>
        <sz val="10"/>
        <rFont val="ＭＳ ゴシック"/>
        <family val="3"/>
        <charset val="128"/>
      </rPr>
      <t xml:space="preserve">ファーム開発</t>
    </r>
  </si>
  <si>
    <t xml:space="preserve">F, G, L, M</t>
  </si>
  <si>
    <t xml:space="preserve">ＩＴ／通信／インターネット：データセンタ</t>
  </si>
  <si>
    <t xml:space="preserve">ネットワーク</t>
  </si>
  <si>
    <t xml:space="preserve">ネットワークエンジニア</t>
  </si>
  <si>
    <t xml:space="preserve">データセンター内サーバ保守</t>
  </si>
  <si>
    <t xml:space="preserve">L</t>
  </si>
  <si>
    <t xml:space="preserve">ＩＴ／通信／インターネット：通信／ＩＳＰ</t>
  </si>
  <si>
    <t xml:space="preserve">サーバ</t>
  </si>
  <si>
    <t xml:space="preserve">プロジェクトマネージャ</t>
  </si>
  <si>
    <t xml:space="preserve">アパート、ホテルへの映像配信運用・サポート業務</t>
  </si>
  <si>
    <t xml:space="preserve">B, K, L, M</t>
  </si>
  <si>
    <t xml:space="preserve">金融：銀行他</t>
  </si>
  <si>
    <t xml:space="preserve">チームリーダ</t>
  </si>
  <si>
    <t xml:space="preserve">JA共済ファイル転送基盤システム</t>
  </si>
  <si>
    <t xml:space="preserve">B, G, M</t>
  </si>
  <si>
    <t xml:space="preserve">サービス：陸運</t>
  </si>
  <si>
    <t xml:space="preserve">チームサブリーダ</t>
  </si>
  <si>
    <t xml:space="preserve">新幹線基地システムの移植</t>
  </si>
  <si>
    <t xml:space="preserve">B, J, M</t>
  </si>
  <si>
    <t xml:space="preserve">公共会計センター運用（財務省）</t>
  </si>
  <si>
    <t xml:space="preserve">K, L, M</t>
  </si>
  <si>
    <t xml:space="preserve">メーカー：ＯＡ機器関連</t>
  </si>
  <si>
    <t xml:space="preserve">Eプロジェクター：ビューアI/Fの開発</t>
  </si>
  <si>
    <t xml:space="preserve">D, E, F, G, M</t>
  </si>
  <si>
    <t xml:space="preserve">サービス：アミューズメント</t>
  </si>
  <si>
    <t xml:space="preserve">ICカードリーダ／通信システムの開発</t>
  </si>
  <si>
    <t xml:space="preserve">F, G, M</t>
  </si>
  <si>
    <t xml:space="preserve">メーカー：ゲーム／アミューズメント機器</t>
  </si>
  <si>
    <t xml:space="preserve">子供用ファミコン（韓国版PICO）の開発</t>
  </si>
  <si>
    <t xml:space="preserve">D, E, G, M</t>
  </si>
  <si>
    <t xml:space="preserve">メーカー：その他メーカー</t>
  </si>
  <si>
    <t xml:space="preserve">パソコン用教育ソフトスキルビルダーのローカライズ</t>
  </si>
  <si>
    <t xml:space="preserve">ＰＧ（オープン）</t>
  </si>
  <si>
    <t xml:space="preserve">アシストレター For UNIX</t>
  </si>
  <si>
    <t xml:space="preserve">商社／流通：その他商社</t>
  </si>
  <si>
    <t xml:space="preserve">ＰＧ（汎用機）</t>
  </si>
  <si>
    <t xml:space="preserve">受注管理業務の開発</t>
  </si>
  <si>
    <t xml:space="preserve">G</t>
  </si>
  <si>
    <t xml:space="preserve">生保ユーザ情報変更処理（オンライン処理）</t>
  </si>
  <si>
    <t xml:space="preserve">金融：リース</t>
  </si>
  <si>
    <t xml:space="preserve">会計システム（バッチ処理）</t>
  </si>
  <si>
    <t xml:space="preserve">【担当工程】 A:調査･分析, B:PJ管理, C:企画設計, D:要件定義, E:基本設計, F:詳細設計, G:プログラミング, H:インフラ構築, I:生産技術, J:テスト・評価, K:品質保証・管理, L:運用・保守, M:その他</t>
  </si>
  <si>
    <t xml:space="preserve">詳細内容</t>
  </si>
  <si>
    <t xml:space="preserve">規模</t>
  </si>
  <si>
    <t xml:space="preserve">OS</t>
  </si>
  <si>
    <t xml:space="preserve">DB</t>
  </si>
  <si>
    <t xml:space="preserve">ツール、必要スキル</t>
  </si>
  <si>
    <t xml:space="preserve">鉄筋コンクリートCAD開発（Revit）</t>
  </si>
  <si>
    <t xml:space="preserve">全体</t>
  </si>
  <si>
    <t xml:space="preserve">windows11</t>
  </si>
  <si>
    <t xml:space="preserve">SQLITE</t>
  </si>
  <si>
    <t xml:space="preserve">VC#(WPF)
Revit
</t>
  </si>
  <si>
    <t xml:space="preserve">案件
詳細</t>
  </si>
  <si>
    <t xml:space="preserve">Revitを用いた鉄筋コンクリートCAD開発です。既成機能のバージョンアップとリファクタが主な作業となります</t>
  </si>
  <si>
    <t xml:space="preserve">担当</t>
  </si>
  <si>
    <t xml:space="preserve">担当
詳細</t>
  </si>
  <si>
    <t xml:space="preserve">◆担当作業
　・VC#を用いたCADアドイン機能のプログラミング
　・Revitを使用して鉄筋コンクリート建築作図ずるアプリ開発
　・担当部分は現行コードでの冗長化や非効率なコードの作り直しの設計
　・対象関数のプロトタイプのプログラム作成</t>
  </si>
  <si>
    <t xml:space="preserve">windows10</t>
  </si>
  <si>
    <t xml:space="preserve">ACCESS</t>
  </si>
  <si>
    <t xml:space="preserve">VC＋＋
LISP</t>
  </si>
  <si>
    <t xml:space="preserve">既存CADの拡張です、CADWORXでの既成のインターフェースではなく独自のUIを作成、それに伴う独自のデータ構造で顧客に合わせたスタイルのプログラムを提供</t>
  </si>
  <si>
    <t xml:space="preserve">◆担当作業
　・VC++を用いたCADアドイン機能のプログラミング
　・CADWORXが利用するAccessのデータ利用と、独自UIと連携するための機能を開発
◆補足的取り組み
　・プロジェクト引継ぎ時に不十分だったデータ構造の理解を補うため、
　　部材ごとのブロック・グループ・単体の相互関係やxdata配置を調査・図式化
　・LISPを独学で習得し、理解が難しい部分はAIを活用してコードを生成
　・LISPツールを整備することで、本体プログラムを直接改修せずに動作確認を行える環境を構築</t>
  </si>
  <si>
    <t xml:space="preserve">-</t>
  </si>
  <si>
    <t xml:space="preserve">C#
ASP.Net(WebCore)
WPF</t>
  </si>
  <si>
    <t xml:space="preserve">セキュアファイル管理システム(イメージ的にはOneDriveのようなもの)
社内外での安全なファイル共有を目的としたクラウド型ファイル管理システムの開発。
ユーザーごとのアクセス権限管理、バージョン管理、暗号化通信を備え、
リモート環境からでも安全かつ効率的にファイルを利用できる仕組みを実現。</t>
  </si>
  <si>
    <t xml:space="preserve">◆担当作業
開発・検証環境における 疑似サーバ（模擬サーバAPI） の作成。実サーバに依存しない動作確認を実現。ユーザー／グループ単位のアクセス制御機能を実装し、本番に近い環境をクライアントソフト開発チームへ提供。
◆習得技術
本案件にて ASP.NET Core（WebCore）を初めて経験。新規技術を習得し、模擬サーバのアクセス制御機能の実装を担当</t>
  </si>
  <si>
    <t xml:space="preserve">C#(Form,WPF)</t>
  </si>
  <si>
    <t xml:space="preserve">制御基板fフィルムの検査装置を稼働させて画像をキャプチャし欠損などのチェックを行う処理のGUI画面作成</t>
  </si>
  <si>
    <t xml:space="preserve">C#(WPF)</t>
  </si>
  <si>
    <t xml:space="preserve">信用金庫向けパッケージ
銀行向けシステムツールの定義作成
プログラムの記載をなくして、定義体で挙動するシステムツールの定義作成
（定義情報を読み込んだプログラム（C#）が設定し従い動作するような仕組み）</t>
  </si>
  <si>
    <t xml:space="preserve">◆担当作業
定義駆動型システムに対し、業務仕様に沿った定義情報を作成
◆課題・問題点
当該システムはプログラムレス化を目的としており、定義情報のみで動作を制御する仕組みだったが、
実際にはツールの内部動作を理解する必要があり、コード（C#）を追わなければ仕様を把握できないケースが発生。プログラム修正が可能な場合よりも把握に時間を要し、作業効率が低下するという構造的な課題があった。</t>
  </si>
  <si>
    <t xml:space="preserve">SQLite</t>
  </si>
  <si>
    <t xml:space="preserve">建築CAD（Revit）における設計効率化を目的とし、カスタムパーツ（ファミリ）の作成やアドイン機能の開発を担当。</t>
  </si>
  <si>
    <t xml:space="preserve">◆担当作業
既存部材配置アルゴリズムの不具合修正（計算バグの解析・改修）
屋根、壁、ポーチ、化粧胴差など建築部材の座標計算および配置ロジックの改善
凸型のポーチ部材に対する360度任意配置対応の角度演算（三角関数を用いた複雑な座標計算）および段数幅の調整
階段手すりの延長処理（5mmの突出分を考慮した位置計算）など、精度要求の高い幾何演算の実装
新規部材（化粧胴差）の自動配置機能開発</t>
  </si>
  <si>
    <t xml:space="preserve">windows7</t>
  </si>
  <si>
    <t xml:space="preserve">---</t>
  </si>
  <si>
    <t xml:space="preserve">C#(WPF)
,java</t>
  </si>
  <si>
    <t xml:space="preserve">生命保険営業支援システムにおけるフレームワーク開発・保守を担当し、業務共通処理や画面制御などの基盤機能をC#/.NET環境で構築。</t>
  </si>
  <si>
    <t xml:space="preserve">◆担当作業
外部WEB画面からの起動を前提とした多重起動制御機能の開発
通常は先に起動したプロセスが優先される多重起動防止だが、本案件では後から起動したプロセスを優先する「後勝ち」仕様を実装
具体的には、既存プロセスに対して終了メッセージ（WM_CLOSE等）を送信し、プロセスの終了完了を待機。起動の連打（複数リクエスト）に対しては、現在待機中のプロセスが自身の起動前に終了し、最後に起動したプロセスへ順番を譲るロジックを実装
WEB画面からの起動で連打が可能なため、ユーザー操作に起因する問題の対応（最後を優先させる）</t>
  </si>
  <si>
    <t xml:space="preserve">Linux</t>
  </si>
  <si>
    <t xml:space="preserve">C言語</t>
  </si>
  <si>
    <t xml:space="preserve">Teraterm</t>
  </si>
  <si>
    <r>
      <rPr>
        <sz val="9"/>
        <rFont val="ＭＳ ゴシック"/>
        <family val="3"/>
        <charset val="128"/>
      </rPr>
      <t xml:space="preserve">地方銀行向けインターネットバンク</t>
    </r>
    <r>
      <rPr>
        <sz val="9"/>
        <rFont val="Arial"/>
        <family val="2"/>
        <charset val="1"/>
      </rPr>
      <t xml:space="preserve">GW</t>
    </r>
    <r>
      <rPr>
        <sz val="9"/>
        <rFont val="ＭＳ ゴシック"/>
        <family val="3"/>
        <charset val="128"/>
      </rPr>
      <t xml:space="preserve">システム</t>
    </r>
  </si>
  <si>
    <t xml:space="preserve">上記の通信制御部分の入り口と出口を業務プログラムに橋渡しする機能を基本設計、詳細設計、プログラム、単体テストまでを担当</t>
  </si>
  <si>
    <t xml:space="preserve">C#(Form),
C++,URScript</t>
  </si>
  <si>
    <r>
      <rPr>
        <sz val="9"/>
        <rFont val="ＭＳ ゴシック"/>
        <family val="3"/>
        <charset val="128"/>
      </rPr>
      <t xml:space="preserve">指操作対応ピッキングロボットアーム＆ハンド制御システム開発に従事。</t>
    </r>
    <r>
      <rPr>
        <sz val="9"/>
        <rFont val="Arial"/>
        <family val="2"/>
        <charset val="1"/>
      </rPr>
      <t xml:space="preserve">UniversalRobot</t>
    </r>
    <r>
      <rPr>
        <sz val="9"/>
        <rFont val="ＭＳ ゴシック"/>
        <family val="3"/>
        <charset val="128"/>
      </rPr>
      <t xml:space="preserve">の</t>
    </r>
    <r>
      <rPr>
        <sz val="9"/>
        <rFont val="Arial"/>
        <family val="2"/>
        <charset val="1"/>
      </rPr>
      <t xml:space="preserve">6</t>
    </r>
    <r>
      <rPr>
        <sz val="9"/>
        <rFont val="ＭＳ ゴシック"/>
        <family val="3"/>
        <charset val="128"/>
      </rPr>
      <t xml:space="preserve">関節ロボットアームと新規設計した</t>
    </r>
    <r>
      <rPr>
        <sz val="9"/>
        <rFont val="Arial"/>
        <family val="2"/>
        <charset val="1"/>
      </rPr>
      <t xml:space="preserve">4</t>
    </r>
    <r>
      <rPr>
        <sz val="9"/>
        <rFont val="ＭＳ ゴシック"/>
        <family val="3"/>
        <charset val="128"/>
      </rPr>
      <t xml:space="preserve">本指ハンドを非同期制御し、対象物ごとに異なる指操作をスクリプト化して柔軟な動作制御を実現</t>
    </r>
  </si>
  <si>
    <t xml:space="preserve">◆担当作業
UniversalRobot製ロボットアーム（6関節）と新規開発の4本指ハンド（各指2関節＋根元回転1関節）の非同期制御部分を開発。指の屈伸動作に対し逆運動学を用いた座標から関節角度への変換ロジックを実装。ピッキング対象物ごとに異なる指操作動作をスクリプト（テキストシナリオ）化し、指とアームの連動動作を制御可能にするスクリプト設計とそのエンジン開発
GUI上でアーム・ハンドを操作し、その動作を自動でスクリプト化する機能を実装
Visual Studioのデバッガに似たGUIデバッガを開発し、スクリプトのブレイクポイント設定やステップ実行などデバッグ機能を実装スクリプトに関数・変数・条件分岐(IF文)の演算機能を追加し、高度な動作制御を可能にした。
ピッキング時、カメラ検出位置にはばらつきがあるため、対象物の手前約10cmから正確な距離を測定する処理を実装。
センサー反応によるアーム停止の手段を模索し、UniversalRobotの技術者と英語による直接メールコミュニケーションを通じて、URScriptのスレッド制御による実装に至る
</t>
  </si>
  <si>
    <t xml:space="preserve">Windows7</t>
  </si>
  <si>
    <t xml:space="preserve">C#(Form)
</t>
  </si>
  <si>
    <r>
      <rPr>
        <sz val="9"/>
        <rFont val="Hiragino Kaku Gothic Pro W3"/>
        <family val="2"/>
        <charset val="1"/>
      </rPr>
      <t xml:space="preserve">MATLAB</t>
    </r>
    <r>
      <rPr>
        <sz val="9"/>
        <rFont val="ＭＳ ゴシック"/>
        <family val="3"/>
        <charset val="128"/>
      </rPr>
      <t xml:space="preserve">で取得・生成されたデータを基に、動的かつ柔軟な表示を可能とするデータ解析・可視化ツールを開発。任意の表示数・表示位置・サイズを設定ファイル（テキスト形式）で指定し、画面上に自動レイアウト。折れ線グラフ表示と</t>
    </r>
    <r>
      <rPr>
        <sz val="9"/>
        <rFont val="Arial"/>
        <family val="2"/>
        <charset val="1"/>
      </rPr>
      <t xml:space="preserve">XY</t>
    </r>
    <r>
      <rPr>
        <sz val="9"/>
        <rFont val="ＭＳ ゴシック"/>
        <family val="3"/>
        <charset val="128"/>
      </rPr>
      <t xml:space="preserve">プロット表示をサポートし、</t>
    </r>
    <r>
      <rPr>
        <sz val="9"/>
        <rFont val="Arial"/>
        <family val="2"/>
        <charset val="1"/>
      </rPr>
      <t xml:space="preserve">XY</t>
    </r>
    <r>
      <rPr>
        <sz val="9"/>
        <rFont val="ＭＳ ゴシック"/>
        <family val="3"/>
        <charset val="128"/>
      </rPr>
      <t xml:space="preserve">プロットでは点の密集度を色表現（カラー／モノクロ選択可）する機能を実装。</t>
    </r>
  </si>
  <si>
    <t xml:space="preserve">要件定義・設計・実装・テストまで一人で全工程を担当
設定テキストに基づく表示エリアの動的生成処理を実装
折れ線グラフ／XYプロットの切り替え機能を実装
XYプロットにおける密集度の色表現（ヒートマップ）とカラー／モノクロ切替機能を実装
GUIベースのデータ可視化環境を構築</t>
  </si>
  <si>
    <t xml:space="preserve">C、Teratermスクリプト、ExceVBA</t>
  </si>
  <si>
    <t xml:space="preserve">Teraterm、ExceVBA</t>
  </si>
  <si>
    <t xml:space="preserve">ネットワーク機器（L2スイッチ）のファームウェア開発案件。
顧客要望に基づき、VLAN冗長化機能（VDR: VLAN Redundancy）の仕様変更対応を実施。
新機能追加や既存機能修正に伴い、動作検証の品質確保を目的としたテスト計画策定・テスト仕様書作成・実機テストを担当。</t>
  </si>
  <si>
    <r>
      <rPr>
        <sz val="9"/>
        <rFont val="Hiragino Kaku Gothic Pro W3"/>
        <family val="2"/>
        <charset val="1"/>
      </rPr>
      <t xml:space="preserve">◆担当作業
VLAN</t>
    </r>
    <r>
      <rPr>
        <sz val="9"/>
        <rFont val="ＭＳ ゴシック"/>
        <family val="3"/>
        <charset val="128"/>
      </rPr>
      <t xml:space="preserve">冗長化機能（</t>
    </r>
    <r>
      <rPr>
        <sz val="9"/>
        <rFont val="Arial"/>
        <family val="2"/>
        <charset val="1"/>
      </rPr>
      <t xml:space="preserve">VDR</t>
    </r>
    <r>
      <rPr>
        <sz val="9"/>
        <rFont val="ＭＳ ゴシック"/>
        <family val="3"/>
        <charset val="128"/>
      </rPr>
      <t xml:space="preserve">）の仕様変更に伴うファームウェア修正支援
テスト仕様書の作成（機能試験・異常系試験）
実機環境を用いたテストの準備・実施
テスト結果の分析と不具合報告、修正確認</t>
    </r>
  </si>
  <si>
    <t xml:space="preserve">Linux（主にCentOS）,Windows（主に2003サーバ）</t>
  </si>
  <si>
    <t xml:space="preserve">Teratermスクリプト、ExceVBA</t>
  </si>
  <si>
    <t xml:space="preserve">大手動画配信サイト向けサーバ群（数百台規模）の24/365監視・保守業務。高トラフィック環境における安定稼働を支援するため、監視システムでのアラート検知から一次切り分け、サポートへのエスカレーションまでを担当。主にハードウェア障害（特にハードディスク故障）対応を中心に、障害対応フローの遵守と復旧を行った。</t>
  </si>
  <si>
    <t xml:space="preserve">サーバ稼働状況の監視業務
HW障害発生時の一次対応（ハードディスク障害対応、サポートへのエスカレーション、交換手配）
アラート対応および障害報告</t>
  </si>
  <si>
    <t xml:space="preserve">SQLServer</t>
  </si>
  <si>
    <t xml:space="preserve">PHP,C,Teratermスクリプト、ExceVBA</t>
  </si>
  <si>
    <t xml:space="preserve">全国約1000拠点のアパート・ホテルに設置されたVOD配信用サーバを対象に、月次コンテンツ更新およびサーバトラブル対応を実施。大規模拠点における安定した映像配信サービスの提供を目的とし、運用・サポートチームの作業統制と顧客折衝を行った</t>
  </si>
  <si>
    <t xml:space="preserve">PMとして運用チーム・サポートチームの作業計画・進捗管理を実施
月次VODコンテンツ更新工程の管理（スケジュール調整・進行統制）
サーバトラブル発生時の一次窓口として顧客対応、復旧対応チームとの連携調整
（課題）システムが大規模かつ複雑であり、短期間で全体把握できなかったため、技術的な部分では十分に機能できなかった
（学び）技術理解の不足を痛感し、以降の案件では積極的にシステム構造を把握する姿勢を強化</t>
  </si>
  <si>
    <t xml:space="preserve">Oracle</t>
  </si>
  <si>
    <t xml:space="preserve">Teraterm
HULFT</t>
  </si>
  <si>
    <r>
      <rPr>
        <sz val="9"/>
        <rFont val="Hiragino Kaku Gothic Pro W3"/>
        <family val="2"/>
        <charset val="1"/>
      </rPr>
      <t xml:space="preserve">C</t>
    </r>
    <r>
      <rPr>
        <sz val="9"/>
        <rFont val="ＭＳ ゴシック"/>
        <family val="3"/>
        <charset val="128"/>
      </rPr>
      <t xml:space="preserve">言語を用いたファイル転送基盤システムの開発案件。
</t>
    </r>
    <r>
      <rPr>
        <sz val="9"/>
        <rFont val="Arial"/>
        <family val="2"/>
        <charset val="1"/>
      </rPr>
      <t xml:space="preserve">HULFT</t>
    </r>
    <r>
      <rPr>
        <sz val="9"/>
        <rFont val="ＭＳ ゴシック"/>
        <family val="3"/>
        <charset val="128"/>
      </rPr>
      <t xml:space="preserve">や</t>
    </r>
    <r>
      <rPr>
        <sz val="9"/>
        <rFont val="Arial"/>
        <family val="2"/>
        <charset val="1"/>
      </rPr>
      <t xml:space="preserve">TCP/IP</t>
    </r>
    <r>
      <rPr>
        <sz val="9"/>
        <rFont val="ＭＳ ゴシック"/>
        <family val="3"/>
        <charset val="128"/>
      </rPr>
      <t xml:space="preserve">、</t>
    </r>
    <r>
      <rPr>
        <sz val="9"/>
        <rFont val="Arial"/>
        <family val="2"/>
        <charset val="1"/>
      </rPr>
      <t xml:space="preserve">FTP</t>
    </r>
    <r>
      <rPr>
        <sz val="9"/>
        <rFont val="ＭＳ ゴシック"/>
        <family val="3"/>
        <charset val="128"/>
      </rPr>
      <t xml:space="preserve">を利用し、社内外のシステム間でファイルを転送する仕組みの開発・レビュー・工程調整を行った。</t>
    </r>
  </si>
  <si>
    <t xml:space="preserve">ブリッジSEとして中国開発部門と顧客の間に立ち、要件調整・進捗管理を実施
作業工程管理およびソースレビューを担当し、品質確保を支援
顧客に対する設計・実装内容の説明、課題発生時の調整・対応を実施
一部プログラミング作業も担当し、開発チームと同じ視点でレビュー・サポートを実施
中国開発チームとの文化・言語の違いによる意思疎通の課題を経験
◆課題
顧客からのエビデンス取得要求が細かく頻繁に変更される中で、情報展開の漏れによりトラブルが多発</t>
  </si>
  <si>
    <t xml:space="preserve">WindowsXP、
Windows2000</t>
  </si>
  <si>
    <t xml:space="preserve">C,C++</t>
  </si>
  <si>
    <t xml:space="preserve">Visual Studio</t>
  </si>
  <si>
    <t xml:space="preserve">中国開発チームと顧客の間に立ち、進捗状況や開発内容の説明・調整を担当したブリッジSE案件。
既存システムの移植作業に伴う仕様・設計・運用ドキュメントの整理・整備も実施。</t>
  </si>
  <si>
    <t xml:space="preserve">中国開発部門と顧客間での進捗・状況説明、課題共有、要望調整を実施
仕様書や設計書などのドキュメント整理・整備を担当
言語・文化の違いを考慮した情報伝達を意識し、正確な情報展開に努めた</t>
  </si>
  <si>
    <t xml:space="preserve">Windows 2000</t>
  </si>
  <si>
    <t xml:space="preserve">EXCELマクロ</t>
  </si>
  <si>
    <t xml:space="preserve">財務省の公共会計センターにおけるシステム運用案件。
センター内のオペレータ業務の指示・管理や運用手順の策定を担当</t>
  </si>
  <si>
    <t xml:space="preserve">運用管理としてオペレータへの指示出しおよび手順書作成を実施
運用は毎回確実に成功させる必要があり、試行錯誤では済まない環境に苦労</t>
  </si>
  <si>
    <t xml:space="preserve">WindowsCE</t>
  </si>
  <si>
    <t xml:space="preserve">Windows CE上で動作するオフィス文書（Word／Excel／PowerPoint）や画像（JPG等）の表示・再生モジュールを開発。PowerPoint再生モジュールを含むオフィスソフト再生エンジンと画像表示エンジンを統合し、ビューア機能を制御。</t>
  </si>
  <si>
    <t xml:space="preserve">プログラマとして操作アプリと表示アプリを連携するDLLの設計・開発を担当
オフィス文書／画像の再生機能に関わるモジュール設計・実装を実施
海外開発チームとのI/F仕様調整を行い、機能整合性を確保</t>
  </si>
  <si>
    <t xml:space="preserve">Windows98</t>
  </si>
  <si>
    <t xml:space="preserve">競艇場来場者向けのポイントカードサービスシステムを開発。
ICカードを読み込み、取得したデータを暗号化し、HTTP／TCPを用いてセンターに送信する通信機能を実装。来場者認証およびポイント付加サービスを提供。</t>
  </si>
  <si>
    <t xml:space="preserve">プログラマとしてICカードリーダと連携する通信ライブラリおよびアプリケーションを開発
ICカード読み取りデータを MD5による一次暗号化と独自のシャッフルコードを組み合わせた方式 で暗号化し、セキュリティを確保
HTTP／TCPプロトコルを用いたセンターシステムとの通信機能を設計・実装
通信モジュールのテストを実施し、安定したデータ送受信を実現</t>
  </si>
  <si>
    <t xml:space="preserve">RISC-OS</t>
  </si>
  <si>
    <t xml:space="preserve">RISC-C
RISC-ASM</t>
  </si>
  <si>
    <t xml:space="preserve">StrongEditor</t>
  </si>
  <si>
    <t xml:space="preserve">カセット型子供用玩具の新規立ち上げフェーズから参画。
アプリケーションの絵コンテ作成、ソフト企画を経て、開発工程は一人で担当。
デバイスは英国A社製、顧客は韓国S社で、コミュニケーションは英語を使用。</t>
  </si>
  <si>
    <t xml:space="preserve">カセット内容の企画・検討
アプリケーションの絵コンテ作成
カセット型ソフトウェアの設計・開発（プログラミング）を単独で実施
顧客（S社）との仕様調整・折衝を英語で対応</t>
  </si>
  <si>
    <t xml:space="preserve">Windows 95</t>
  </si>
  <si>
    <t xml:space="preserve">IconAuthor</t>
  </si>
  <si>
    <t xml:space="preserve">英語版のパソコン用教育ソフト「スキルビルダー」を日本市場向けにローカライズ。
開発環境には IconAuthor（フローチャート形式のインターフェースでプログラミング可能な開発ツール）を使用。UI・教材コンテンツを日本語化し、国内ユーザに適した形に改修。</t>
  </si>
  <si>
    <t xml:space="preserve">プログラマとして日本語化作業を実施
簡易な英文の翻訳を担当
開発者の管理および客先との折衝を担当し、進捗調整や要件確認を実施</t>
  </si>
  <si>
    <t xml:space="preserve">UNIX</t>
  </si>
  <si>
    <t xml:space="preserve">Unix-C</t>
  </si>
  <si>
    <t xml:space="preserve">Algo(日本語変換ライブラリ)</t>
  </si>
  <si>
    <t xml:space="preserve">UNIX上で動作するワープロソフトの開発。PC版のワープロソフトをベースに、そのUNIX版として新規に開発。</t>
  </si>
  <si>
    <t xml:space="preserve">日本語変換ライブラリの制御機能
ワープロのプレビュー機能
シェルやコマンド操作を駆使した開発で、UNIX上でのソフト設計・実装の基礎を習得
◆課題・問題点
日本語変換ライブラリの制御機能について、初挑戦だったため自力での実装は困難だったが、上司が横でプログラミング手法を見せながら教えてくれ、部品単位で組み上げる方法（現在のオブジェクト指向に近い手法）を学習。以降の自身のプログラミングに大きな影響を受けた。</t>
  </si>
  <si>
    <t xml:space="preserve">IBM-OS400</t>
  </si>
  <si>
    <t xml:space="preserve">RPG</t>
  </si>
  <si>
    <t xml:space="preserve">受注帳票の出力処理の作成</t>
  </si>
  <si>
    <t xml:space="preserve">プログラマ（バッチ処理）</t>
  </si>
  <si>
    <t xml:space="preserve">IBM3090</t>
  </si>
  <si>
    <t xml:space="preserve">DB2</t>
  </si>
  <si>
    <t xml:space="preserve">COBOL</t>
  </si>
  <si>
    <t xml:space="preserve">生保個人向け保険に対する契約内容変更要求に対するシステム変更</t>
  </si>
  <si>
    <t xml:space="preserve">プログラマ（オンライン処理開発）</t>
  </si>
  <si>
    <t xml:space="preserve">リース業務での会計処理のバッチ帳票出力処理</t>
  </si>
  <si>
    <t xml:space="preserve">プログラマ（バッチ処理開発）</t>
  </si>
  <si>
    <t xml:space="preserve">＜業種＞</t>
  </si>
  <si>
    <t xml:space="preserve">＜分野＞</t>
  </si>
  <si>
    <r>
      <rPr>
        <sz val="11"/>
        <rFont val="ＭＳ Ｐゴシック"/>
        <family val="3"/>
        <charset val="128"/>
      </rPr>
      <t xml:space="preserve">&lt;</t>
    </r>
    <r>
      <rPr>
        <sz val="11"/>
        <rFont val="Hiragino Kaku Gothic Pro W3"/>
        <family val="2"/>
        <charset val="1"/>
      </rPr>
      <t xml:space="preserve">可否</t>
    </r>
    <r>
      <rPr>
        <sz val="11"/>
        <rFont val="ＭＳ Ｐゴシック"/>
        <family val="3"/>
        <charset val="128"/>
      </rPr>
      <t xml:space="preserve">&gt;</t>
    </r>
  </si>
  <si>
    <r>
      <rPr>
        <sz val="11"/>
        <rFont val="ＭＳ Ｐゴシック"/>
        <family val="3"/>
        <charset val="128"/>
      </rPr>
      <t xml:space="preserve">&lt;</t>
    </r>
    <r>
      <rPr>
        <sz val="11"/>
        <rFont val="Hiragino Kaku Gothic Pro W3"/>
        <family val="2"/>
        <charset val="1"/>
      </rPr>
      <t xml:space="preserve">役割</t>
    </r>
    <r>
      <rPr>
        <sz val="11"/>
        <rFont val="ＭＳ Ｐゴシック"/>
        <family val="3"/>
        <charset val="128"/>
      </rPr>
      <t xml:space="preserve">&gt;</t>
    </r>
  </si>
  <si>
    <r>
      <rPr>
        <sz val="11"/>
        <rFont val="ＭＳ Ｐゴシック"/>
        <family val="3"/>
        <charset val="128"/>
      </rPr>
      <t xml:space="preserve">&lt;</t>
    </r>
    <r>
      <rPr>
        <sz val="11"/>
        <rFont val="Hiragino Kaku Gothic Pro W3"/>
        <family val="2"/>
        <charset val="1"/>
      </rPr>
      <t xml:space="preserve">性別</t>
    </r>
    <r>
      <rPr>
        <sz val="11"/>
        <rFont val="ＭＳ Ｐゴシック"/>
        <family val="3"/>
        <charset val="128"/>
      </rPr>
      <t xml:space="preserve">&gt;</t>
    </r>
  </si>
  <si>
    <r>
      <rPr>
        <sz val="11"/>
        <rFont val="ＭＳ Ｐゴシック"/>
        <family val="3"/>
        <charset val="128"/>
      </rPr>
      <t xml:space="preserve">&lt;</t>
    </r>
    <r>
      <rPr>
        <sz val="11"/>
        <rFont val="Hiragino Kaku Gothic Pro W3"/>
        <family val="2"/>
        <charset val="1"/>
      </rPr>
      <t xml:space="preserve">製品</t>
    </r>
    <r>
      <rPr>
        <sz val="11"/>
        <rFont val="ＭＳ Ｐゴシック"/>
        <family val="3"/>
        <charset val="128"/>
      </rPr>
      <t xml:space="preserve">&gt;</t>
    </r>
  </si>
  <si>
    <t xml:space="preserve">ＩＴ／通信／インターネット：システムインテグレータ</t>
  </si>
  <si>
    <t xml:space="preserve">可</t>
  </si>
  <si>
    <t xml:space="preserve">ＩＴコンサルティング</t>
  </si>
  <si>
    <t xml:space="preserve">男性</t>
  </si>
  <si>
    <t xml:space="preserve">基幹システム－会計経理システム</t>
  </si>
  <si>
    <t xml:space="preserve">ＩＴ／通信／インターネット：ソフトハウス</t>
  </si>
  <si>
    <t xml:space="preserve">不可</t>
  </si>
  <si>
    <t xml:space="preserve">女性</t>
  </si>
  <si>
    <t xml:space="preserve">基幹システム－勤怠管理システム</t>
  </si>
  <si>
    <t xml:space="preserve">ＩＴ／通信／インターネット：ハードウェアメーカー</t>
  </si>
  <si>
    <t xml:space="preserve">プロジェクトリーダ</t>
  </si>
  <si>
    <t xml:space="preserve">基幹システム－顧客管理システム</t>
  </si>
  <si>
    <t xml:space="preserve">ＩＴ／通信／インターネット：ソフトウェアメーカー</t>
  </si>
  <si>
    <t xml:space="preserve">ハード</t>
  </si>
  <si>
    <t xml:space="preserve">グループリーダ</t>
  </si>
  <si>
    <t xml:space="preserve">基幹システム－在庫管理システム</t>
  </si>
  <si>
    <t xml:space="preserve">ＩＴ／通信／インターネット：ＮＷインテグレータ</t>
  </si>
  <si>
    <t xml:space="preserve">グループサブリーダ</t>
  </si>
  <si>
    <t xml:space="preserve">基幹システム－人事給与システム</t>
  </si>
  <si>
    <t xml:space="preserve">ＩＴ／通信／インターネット：Ｗｅｂインテグレータ</t>
  </si>
  <si>
    <t xml:space="preserve">基幹システム－生産管理システム</t>
  </si>
  <si>
    <t xml:space="preserve">ＩＴ／通信／インターネット：ＩＴコンサルティング</t>
  </si>
  <si>
    <t xml:space="preserve">基幹システム－販売管理システム</t>
  </si>
  <si>
    <t xml:space="preserve">ＩＴ／通信／インターネット：ＥＣ／ポータル／ＡＳＰ</t>
  </si>
  <si>
    <t xml:space="preserve">アプリ（組込）</t>
  </si>
  <si>
    <r>
      <rPr>
        <sz val="11"/>
        <rFont val="ＭＳ Ｐゴシック"/>
        <family val="3"/>
        <charset val="128"/>
      </rPr>
      <t xml:space="preserve">&lt;</t>
    </r>
    <r>
      <rPr>
        <sz val="11"/>
        <rFont val="Hiragino Kaku Gothic Pro W3"/>
        <family val="2"/>
        <charset val="1"/>
      </rPr>
      <t xml:space="preserve">管理番号</t>
    </r>
    <r>
      <rPr>
        <sz val="11"/>
        <rFont val="ＭＳ Ｐゴシック"/>
        <family val="3"/>
        <charset val="128"/>
      </rPr>
      <t xml:space="preserve">&gt;</t>
    </r>
  </si>
  <si>
    <t xml:space="preserve">ＳＥ（オープン）</t>
  </si>
  <si>
    <t xml:space="preserve">基幹システム－物流管理システム</t>
  </si>
  <si>
    <t xml:space="preserve">ＳＥ（汎用機）</t>
  </si>
  <si>
    <t xml:space="preserve">基幹システム－その他</t>
  </si>
  <si>
    <t xml:space="preserve">セキュリティ</t>
  </si>
  <si>
    <r>
      <rPr>
        <sz val="9"/>
        <color rgb="FF000000"/>
        <rFont val="Hiragino Kaku Gothic Pro W3"/>
        <family val="2"/>
        <charset val="1"/>
      </rPr>
      <t xml:space="preserve">業務システム－</t>
    </r>
    <r>
      <rPr>
        <sz val="9"/>
        <color rgb="FF000000"/>
        <rFont val="ＭＳ Ｐゴシック"/>
        <family val="3"/>
        <charset val="128"/>
      </rPr>
      <t xml:space="preserve">CRM</t>
    </r>
    <r>
      <rPr>
        <sz val="9"/>
        <color rgb="FF000000"/>
        <rFont val="Hiragino Kaku Gothic Pro W3"/>
        <family val="2"/>
        <charset val="1"/>
      </rPr>
      <t xml:space="preserve">システム</t>
    </r>
  </si>
  <si>
    <t xml:space="preserve">ＩＴ／通信／インターネット：アウトソーシング</t>
  </si>
  <si>
    <t xml:space="preserve">システムサポート</t>
  </si>
  <si>
    <r>
      <rPr>
        <sz val="9"/>
        <color rgb="FF000000"/>
        <rFont val="Hiragino Kaku Gothic Pro W3"/>
        <family val="2"/>
        <charset val="1"/>
      </rPr>
      <t xml:space="preserve">業務システム－</t>
    </r>
    <r>
      <rPr>
        <sz val="9"/>
        <color rgb="FF000000"/>
        <rFont val="ＭＳ Ｐゴシック"/>
        <family val="3"/>
        <charset val="128"/>
      </rPr>
      <t xml:space="preserve">EDI</t>
    </r>
    <r>
      <rPr>
        <sz val="9"/>
        <color rgb="FF000000"/>
        <rFont val="Hiragino Kaku Gothic Pro W3"/>
        <family val="2"/>
        <charset val="1"/>
      </rPr>
      <t xml:space="preserve">システム</t>
    </r>
  </si>
  <si>
    <t xml:space="preserve">その他</t>
  </si>
  <si>
    <r>
      <rPr>
        <sz val="9"/>
        <color rgb="FF000000"/>
        <rFont val="Hiragino Kaku Gothic Pro W3"/>
        <family val="2"/>
        <charset val="1"/>
      </rPr>
      <t xml:space="preserve">業務システム－</t>
    </r>
    <r>
      <rPr>
        <sz val="9"/>
        <color rgb="FF000000"/>
        <rFont val="ＭＳ Ｐゴシック"/>
        <family val="3"/>
        <charset val="128"/>
      </rPr>
      <t xml:space="preserve">ERP</t>
    </r>
    <r>
      <rPr>
        <sz val="9"/>
        <color rgb="FF000000"/>
        <rFont val="Hiragino Kaku Gothic Pro W3"/>
        <family val="2"/>
        <charset val="1"/>
      </rPr>
      <t xml:space="preserve">パッケージ</t>
    </r>
  </si>
  <si>
    <t xml:space="preserve">メディア：放送</t>
  </si>
  <si>
    <r>
      <rPr>
        <sz val="9"/>
        <color rgb="FF000000"/>
        <rFont val="Hiragino Kaku Gothic Pro W3"/>
        <family val="2"/>
        <charset val="1"/>
      </rPr>
      <t xml:space="preserve">業務システム－</t>
    </r>
    <r>
      <rPr>
        <sz val="9"/>
        <color rgb="FF000000"/>
        <rFont val="ＭＳ Ｐゴシック"/>
        <family val="3"/>
        <charset val="128"/>
      </rPr>
      <t xml:space="preserve">POS</t>
    </r>
    <r>
      <rPr>
        <sz val="9"/>
        <color rgb="FF000000"/>
        <rFont val="Hiragino Kaku Gothic Pro W3"/>
        <family val="2"/>
        <charset val="1"/>
      </rPr>
      <t xml:space="preserve">システム</t>
    </r>
  </si>
  <si>
    <t xml:space="preserve">メディア：広告</t>
  </si>
  <si>
    <r>
      <rPr>
        <sz val="9"/>
        <color rgb="FF000000"/>
        <rFont val="Hiragino Kaku Gothic Pro W3"/>
        <family val="2"/>
        <charset val="1"/>
      </rPr>
      <t xml:space="preserve">業務システム－</t>
    </r>
    <r>
      <rPr>
        <sz val="9"/>
        <color rgb="FF000000"/>
        <rFont val="ＭＳ Ｐゴシック"/>
        <family val="3"/>
        <charset val="128"/>
      </rPr>
      <t xml:space="preserve">SCM</t>
    </r>
    <r>
      <rPr>
        <sz val="9"/>
        <color rgb="FF000000"/>
        <rFont val="Hiragino Kaku Gothic Pro W3"/>
        <family val="2"/>
        <charset val="1"/>
      </rPr>
      <t xml:space="preserve">システム</t>
    </r>
  </si>
  <si>
    <t xml:space="preserve">メディア：出版</t>
  </si>
  <si>
    <t xml:space="preserve">テスター</t>
  </si>
  <si>
    <r>
      <rPr>
        <sz val="9"/>
        <color rgb="FF000000"/>
        <rFont val="Hiragino Kaku Gothic Pro W3"/>
        <family val="2"/>
        <charset val="1"/>
      </rPr>
      <t xml:space="preserve">業務システム－</t>
    </r>
    <r>
      <rPr>
        <sz val="9"/>
        <color rgb="FF000000"/>
        <rFont val="ＭＳ Ｐゴシック"/>
        <family val="3"/>
        <charset val="128"/>
      </rPr>
      <t xml:space="preserve">Web</t>
    </r>
    <r>
      <rPr>
        <sz val="9"/>
        <color rgb="FF000000"/>
        <rFont val="Hiragino Kaku Gothic Pro W3"/>
        <family val="2"/>
        <charset val="1"/>
      </rPr>
      <t xml:space="preserve">サイト・コンテンツ</t>
    </r>
  </si>
  <si>
    <t xml:space="preserve">メディア：新聞</t>
  </si>
  <si>
    <t xml:space="preserve">データベースエンジニア</t>
  </si>
  <si>
    <t xml:space="preserve">業務システム－カード管理システム</t>
  </si>
  <si>
    <t xml:space="preserve">メディア：その他メディア</t>
  </si>
  <si>
    <t xml:space="preserve">業務システム－コールセンタシステム</t>
  </si>
  <si>
    <t xml:space="preserve">金融：都市銀行</t>
  </si>
  <si>
    <t xml:space="preserve">サーバエンジニア</t>
  </si>
  <si>
    <t xml:space="preserve">業務システム－データセンタ向けシステム</t>
  </si>
  <si>
    <t xml:space="preserve">金融：信託銀行</t>
  </si>
  <si>
    <t xml:space="preserve">セキュリティエンジニア</t>
  </si>
  <si>
    <t xml:space="preserve">業務システム－データ管理システム</t>
  </si>
  <si>
    <t xml:space="preserve">金融：地方銀行</t>
  </si>
  <si>
    <t xml:space="preserve">セールスエンジニア</t>
  </si>
  <si>
    <t xml:space="preserve">業務システム－レセプトシステム</t>
  </si>
  <si>
    <t xml:space="preserve">金融：信金／信組</t>
  </si>
  <si>
    <t xml:space="preserve">テクニカルサポート</t>
  </si>
  <si>
    <t xml:space="preserve">業務システム－ワークフローシステム</t>
  </si>
  <si>
    <t xml:space="preserve">社内情報システム</t>
  </si>
  <si>
    <t xml:space="preserve">業務システム－医薬品メーカ向けシステム</t>
  </si>
  <si>
    <t xml:space="preserve">金融：クレジット／信販</t>
  </si>
  <si>
    <t xml:space="preserve">研究開発</t>
  </si>
  <si>
    <t xml:space="preserve">業務システム－医薬品関連システム</t>
  </si>
  <si>
    <t xml:space="preserve">金融：消費者金融／商工ローン</t>
  </si>
  <si>
    <t xml:space="preserve">業務システム－医療検査システム</t>
  </si>
  <si>
    <t xml:space="preserve">金融：商品取引／短資</t>
  </si>
  <si>
    <t xml:space="preserve">業務システム－医療制度システム</t>
  </si>
  <si>
    <t xml:space="preserve">金融：証券会社</t>
  </si>
  <si>
    <t xml:space="preserve">業務システム－医療福祉システム</t>
  </si>
  <si>
    <t xml:space="preserve">金融：投信／投資顧問</t>
  </si>
  <si>
    <t xml:space="preserve">業務システム－営業支援システム</t>
  </si>
  <si>
    <t xml:space="preserve">金融：ベンチャーキャピタル</t>
  </si>
  <si>
    <t xml:space="preserve">業務システム－課金システム</t>
  </si>
  <si>
    <t xml:space="preserve">業務システム－画像処理システム</t>
  </si>
  <si>
    <t xml:space="preserve">金融：損害保険</t>
  </si>
  <si>
    <t xml:space="preserve">業務システム－介護関連システム</t>
  </si>
  <si>
    <t xml:space="preserve">業務システム－環境関連システム</t>
  </si>
  <si>
    <t xml:space="preserve">金融：その他金融</t>
  </si>
  <si>
    <t xml:space="preserve">業務システム－企業年金システム</t>
  </si>
  <si>
    <t xml:space="preserve">メディカル：医薬品メーカー</t>
  </si>
  <si>
    <t xml:space="preserve">業務システム－基地局関連システム</t>
  </si>
  <si>
    <t xml:space="preserve">メディカル：医療機器メーカー</t>
  </si>
  <si>
    <t xml:space="preserve">業務システム－業務管理システム</t>
  </si>
  <si>
    <t xml:space="preserve">メディカル：医療関連メーカー</t>
  </si>
  <si>
    <t xml:space="preserve">業務システム－金融会社向けシステム</t>
  </si>
  <si>
    <t xml:space="preserve">メディカル：医薬品卸</t>
  </si>
  <si>
    <t xml:space="preserve">業務システム－金融関連システム</t>
  </si>
  <si>
    <t xml:space="preserve">メディカル：医療関連卸</t>
  </si>
  <si>
    <t xml:space="preserve">業務システム－銀行向けシステム</t>
  </si>
  <si>
    <t xml:space="preserve">メディカル：医療機器</t>
  </si>
  <si>
    <t xml:space="preserve">業務システム－健康管理システム</t>
  </si>
  <si>
    <t xml:space="preserve">メディカル：ＣＲＯ／ＳＭＯ／ＣＳＯ</t>
  </si>
  <si>
    <t xml:space="preserve">業務システム－健康診断システム</t>
  </si>
  <si>
    <t xml:space="preserve">メディカル：病院／調剤薬局</t>
  </si>
  <si>
    <t xml:space="preserve">業務システム－検索システム</t>
  </si>
  <si>
    <t xml:space="preserve">メディカル：バイオ関連</t>
  </si>
  <si>
    <t xml:space="preserve">業務システム－見積システム</t>
  </si>
  <si>
    <t xml:space="preserve">メディカル：医薬サービス</t>
  </si>
  <si>
    <t xml:space="preserve">業務システム－原価管理システム</t>
  </si>
  <si>
    <t xml:space="preserve">メディカル：その他医療</t>
  </si>
  <si>
    <t xml:space="preserve">業務システム－工場向けシステム</t>
  </si>
  <si>
    <t xml:space="preserve">メーカー：ゼネコン</t>
  </si>
  <si>
    <t xml:space="preserve">業務システム－工程管理システム</t>
  </si>
  <si>
    <t xml:space="preserve">メーカー：ハウスメーカー</t>
  </si>
  <si>
    <t xml:space="preserve">業務システム－広告代理店向けシステム</t>
  </si>
  <si>
    <t xml:space="preserve">メーカー：建材関連</t>
  </si>
  <si>
    <t xml:space="preserve">業務システム－資材管理システム</t>
  </si>
  <si>
    <t xml:space="preserve">メーカー：設備関連</t>
  </si>
  <si>
    <t xml:space="preserve">業務システム－自治体向けシステム</t>
  </si>
  <si>
    <t xml:space="preserve">メーカー：服飾雑貨</t>
  </si>
  <si>
    <t xml:space="preserve">業務システム－社会保険庁向けシステム</t>
  </si>
  <si>
    <t xml:space="preserve">メーカー：スポーツ用品</t>
  </si>
  <si>
    <t xml:space="preserve">業務システム－受発注システム</t>
  </si>
  <si>
    <t xml:space="preserve">メーカー：紙／パルプ</t>
  </si>
  <si>
    <t xml:space="preserve">業務システム－商品管理システム</t>
  </si>
  <si>
    <t xml:space="preserve">メーカー：化学</t>
  </si>
  <si>
    <t xml:space="preserve">業務システム－証券会社向けシステム</t>
  </si>
  <si>
    <t xml:space="preserve">メーカー：化粧品</t>
  </si>
  <si>
    <t xml:space="preserve">業務システム－信託会社向けシステム</t>
  </si>
  <si>
    <t xml:space="preserve">メーカー：鉄鋼</t>
  </si>
  <si>
    <t xml:space="preserve">業務システム－信用金庫向けシステム</t>
  </si>
  <si>
    <t xml:space="preserve">業務システム－人材派遣会社向けシステム</t>
  </si>
  <si>
    <t xml:space="preserve">メーカー：重電</t>
  </si>
  <si>
    <t xml:space="preserve">業務システム－電子カルテシステム</t>
  </si>
  <si>
    <t xml:space="preserve">メーカー：産業用電気機器</t>
  </si>
  <si>
    <t xml:space="preserve">業務システム－電子政府関連システム</t>
  </si>
  <si>
    <t xml:space="preserve">業務システム－評価解析システム</t>
  </si>
  <si>
    <t xml:space="preserve">メーカー：家電／ＡＶ機器</t>
  </si>
  <si>
    <t xml:space="preserve">業務システム－病院業務システム</t>
  </si>
  <si>
    <t xml:space="preserve">メーカー：電子／電気部品</t>
  </si>
  <si>
    <t xml:space="preserve">業務システム－品質管理システム</t>
  </si>
  <si>
    <t xml:space="preserve">メーカー：半導体関連</t>
  </si>
  <si>
    <t xml:space="preserve">業務システム－文教システム</t>
  </si>
  <si>
    <t xml:space="preserve">メーカー：自動車</t>
  </si>
  <si>
    <t xml:space="preserve">業務システム－文書管理システム</t>
  </si>
  <si>
    <t xml:space="preserve">メーカー：精密機器／計測機器</t>
  </si>
  <si>
    <t xml:space="preserve">業務システム－保険会社向けシステム</t>
  </si>
  <si>
    <t xml:space="preserve">メーカー：日用品（家庭／育児関連）</t>
  </si>
  <si>
    <t xml:space="preserve">業務システム－放送会社向けシステム</t>
  </si>
  <si>
    <t xml:space="preserve">メーカー：機械／工具</t>
  </si>
  <si>
    <t xml:space="preserve">業務システム－防衛庁向けシステム</t>
  </si>
  <si>
    <t xml:space="preserve">メーカー：総合電機</t>
  </si>
  <si>
    <t xml:space="preserve">業務システム－防災関連システム</t>
  </si>
  <si>
    <t xml:space="preserve">メーカー：コンピュータ</t>
  </si>
  <si>
    <t xml:space="preserve">業務システム－融資商品向けシステム</t>
  </si>
  <si>
    <t xml:space="preserve">業務システム－その他</t>
  </si>
  <si>
    <r>
      <rPr>
        <sz val="11"/>
        <rFont val="Hiragino Kaku Gothic Pro W3"/>
        <family val="2"/>
        <charset val="1"/>
      </rPr>
      <t xml:space="preserve">プロダクツ－</t>
    </r>
    <r>
      <rPr>
        <sz val="11"/>
        <rFont val="ＭＳ Ｐゴシック"/>
        <family val="3"/>
        <charset val="128"/>
      </rPr>
      <t xml:space="preserve">IC</t>
    </r>
    <r>
      <rPr>
        <sz val="11"/>
        <rFont val="Hiragino Kaku Gothic Pro W3"/>
        <family val="2"/>
        <charset val="1"/>
      </rPr>
      <t xml:space="preserve">タグ</t>
    </r>
  </si>
  <si>
    <t xml:space="preserve">メーカー：輸送機器</t>
  </si>
  <si>
    <r>
      <rPr>
        <sz val="11"/>
        <rFont val="Hiragino Kaku Gothic Pro W3"/>
        <family val="2"/>
        <charset val="1"/>
      </rPr>
      <t xml:space="preserve">プロダクツ－</t>
    </r>
    <r>
      <rPr>
        <sz val="11"/>
        <rFont val="ＭＳ Ｐゴシック"/>
        <family val="3"/>
        <charset val="128"/>
      </rPr>
      <t xml:space="preserve">OA</t>
    </r>
    <r>
      <rPr>
        <sz val="11"/>
        <rFont val="Hiragino Kaku Gothic Pro W3"/>
        <family val="2"/>
        <charset val="1"/>
      </rPr>
      <t xml:space="preserve">機器</t>
    </r>
  </si>
  <si>
    <t xml:space="preserve">メーカー：自動車部品</t>
  </si>
  <si>
    <r>
      <rPr>
        <sz val="11"/>
        <rFont val="Hiragino Kaku Gothic Pro W3"/>
        <family val="2"/>
        <charset val="1"/>
      </rPr>
      <t xml:space="preserve">プロダクツ－</t>
    </r>
    <r>
      <rPr>
        <sz val="11"/>
        <rFont val="ＭＳ Ｐゴシック"/>
        <family val="3"/>
        <charset val="128"/>
      </rPr>
      <t xml:space="preserve">PC</t>
    </r>
    <r>
      <rPr>
        <sz val="11"/>
        <rFont val="Hiragino Kaku Gothic Pro W3"/>
        <family val="2"/>
        <charset val="1"/>
      </rPr>
      <t xml:space="preserve">・ストレージサーバ</t>
    </r>
  </si>
  <si>
    <t xml:space="preserve">メーカー：文具／事務機器</t>
  </si>
  <si>
    <r>
      <rPr>
        <sz val="11"/>
        <rFont val="Hiragino Kaku Gothic Pro W3"/>
        <family val="2"/>
        <charset val="1"/>
      </rPr>
      <t xml:space="preserve">プロダクツ－</t>
    </r>
    <r>
      <rPr>
        <sz val="11"/>
        <rFont val="ＭＳ Ｐゴシック"/>
        <family val="3"/>
        <charset val="128"/>
      </rPr>
      <t xml:space="preserve">PC</t>
    </r>
    <r>
      <rPr>
        <sz val="11"/>
        <rFont val="Hiragino Kaku Gothic Pro W3"/>
        <family val="2"/>
        <charset val="1"/>
      </rPr>
      <t xml:space="preserve">周辺機器</t>
    </r>
  </si>
  <si>
    <t xml:space="preserve">メーカー：印刷関連</t>
  </si>
  <si>
    <t xml:space="preserve">プロダクツ－カーナビゲーション</t>
  </si>
  <si>
    <t xml:space="preserve">メーカー：サブコン</t>
  </si>
  <si>
    <t xml:space="preserve">プロダクツ－カメラ</t>
  </si>
  <si>
    <t xml:space="preserve">メーカー：食料品</t>
  </si>
  <si>
    <t xml:space="preserve">プロダクツ－ゲームソフト・ゲーム機器</t>
  </si>
  <si>
    <t xml:space="preserve">メーカー：陶業／セメント</t>
  </si>
  <si>
    <t xml:space="preserve">プロダクツ－ディスプレイ</t>
  </si>
  <si>
    <t xml:space="preserve">メーカー：通信／ネットワーク機器</t>
  </si>
  <si>
    <t xml:space="preserve">プロダクツ－テレビ</t>
  </si>
  <si>
    <t xml:space="preserve">メーカー：インテリア</t>
  </si>
  <si>
    <t xml:space="preserve">プロダクツ－パチンコ画面・コンテンツ</t>
  </si>
  <si>
    <t xml:space="preserve">プロダクツ－医療用機器</t>
  </si>
  <si>
    <t xml:space="preserve">商社／流通：住宅</t>
  </si>
  <si>
    <t xml:space="preserve">プロダクツ－家電製品</t>
  </si>
  <si>
    <t xml:space="preserve">商社／流通：設備関連</t>
  </si>
  <si>
    <t xml:space="preserve">プロダクツ－携帯電話</t>
  </si>
  <si>
    <t xml:space="preserve">商社／流通：服飾雑貨</t>
  </si>
  <si>
    <t xml:space="preserve">プロダクツ－計装（検出器・各種センサ）</t>
  </si>
  <si>
    <t xml:space="preserve">商社／流通：書籍／雑誌</t>
  </si>
  <si>
    <t xml:space="preserve">プロダクツ－交換機</t>
  </si>
  <si>
    <t xml:space="preserve">商社／流通：陶業／セメント</t>
  </si>
  <si>
    <t xml:space="preserve">プロダクツ－光学機器</t>
  </si>
  <si>
    <t xml:space="preserve">商社／流通：鉄鋼</t>
  </si>
  <si>
    <t xml:space="preserve">プロダクツ－産業用ロボット</t>
  </si>
  <si>
    <t xml:space="preserve">商社／流通：プラント／エンジニアリング</t>
  </si>
  <si>
    <t xml:space="preserve">プロダクツ－産業用機械</t>
  </si>
  <si>
    <t xml:space="preserve">商社／流通：重電</t>
  </si>
  <si>
    <t xml:space="preserve">プロダクツ－産業用機器</t>
  </si>
  <si>
    <t xml:space="preserve">商社／流通：産業用電気機器</t>
  </si>
  <si>
    <t xml:space="preserve">プロダクツ－自動車・自動車関連部品</t>
  </si>
  <si>
    <t xml:space="preserve">商社／流通：ＯＡ機器関連</t>
  </si>
  <si>
    <t xml:space="preserve">プロダクツ－重機械</t>
  </si>
  <si>
    <t xml:space="preserve">商社／流通：家電．／ＡＶ機器</t>
  </si>
  <si>
    <t xml:space="preserve">プロダクツ－情報通信機器</t>
  </si>
  <si>
    <t xml:space="preserve">商社／流通：電子／電気部品</t>
  </si>
  <si>
    <t xml:space="preserve">プロダクツ－静電気・ノイズ対策製品</t>
  </si>
  <si>
    <t xml:space="preserve">商社／流通：半導体関連</t>
  </si>
  <si>
    <t xml:space="preserve">プロダクツ－電気・電子部品</t>
  </si>
  <si>
    <t xml:space="preserve">商社／流通：自動車</t>
  </si>
  <si>
    <t xml:space="preserve">プロダクツ－電源装置</t>
  </si>
  <si>
    <t xml:space="preserve">商社／流通：精密機器／計測機器</t>
  </si>
  <si>
    <t xml:space="preserve">プロダクツ－電子デバイス</t>
  </si>
  <si>
    <t xml:space="preserve">商社／流通：日用品（家庭／育児関連）</t>
  </si>
  <si>
    <t xml:space="preserve">プロダクツ－半導体</t>
  </si>
  <si>
    <t xml:space="preserve">商社／流通：総合商社</t>
  </si>
  <si>
    <t xml:space="preserve">プロダクツ－輸送用機器</t>
  </si>
  <si>
    <t xml:space="preserve">商社／流通：建材関連</t>
  </si>
  <si>
    <r>
      <rPr>
        <sz val="11"/>
        <rFont val="Hiragino Kaku Gothic Pro W3"/>
        <family val="2"/>
        <charset val="1"/>
      </rPr>
      <t xml:space="preserve">プロダクツ－有機</t>
    </r>
    <r>
      <rPr>
        <sz val="11"/>
        <rFont val="ＭＳ Ｐゴシック"/>
        <family val="3"/>
        <charset val="128"/>
      </rPr>
      <t xml:space="preserve">EL</t>
    </r>
    <r>
      <rPr>
        <sz val="11"/>
        <rFont val="Hiragino Kaku Gothic Pro W3"/>
        <family val="2"/>
        <charset val="1"/>
      </rPr>
      <t xml:space="preserve">ディスプレイ</t>
    </r>
  </si>
  <si>
    <t xml:space="preserve">商社／流通：食料品</t>
  </si>
  <si>
    <t xml:space="preserve">プロダクツ－その他</t>
  </si>
  <si>
    <t xml:space="preserve">商社／流通：スポーツ用品</t>
  </si>
  <si>
    <r>
      <rPr>
        <sz val="11"/>
        <rFont val="Hiragino Kaku Gothic Pro W3"/>
        <family val="2"/>
        <charset val="1"/>
      </rPr>
      <t xml:space="preserve">その他－</t>
    </r>
    <r>
      <rPr>
        <sz val="11"/>
        <rFont val="ＭＳ Ｐゴシック"/>
        <family val="3"/>
        <charset val="128"/>
      </rPr>
      <t xml:space="preserve">CAD</t>
    </r>
  </si>
  <si>
    <t xml:space="preserve">商社／流通：化学</t>
  </si>
  <si>
    <r>
      <rPr>
        <sz val="11"/>
        <rFont val="Hiragino Kaku Gothic Pro W3"/>
        <family val="2"/>
        <charset val="1"/>
      </rPr>
      <t xml:space="preserve">その他－</t>
    </r>
    <r>
      <rPr>
        <sz val="11"/>
        <rFont val="ＭＳ Ｐゴシック"/>
        <family val="3"/>
        <charset val="128"/>
      </rPr>
      <t xml:space="preserve">ITO</t>
    </r>
    <r>
      <rPr>
        <sz val="11"/>
        <rFont val="Hiragino Kaku Gothic Pro W3"/>
        <family val="2"/>
        <charset val="1"/>
      </rPr>
      <t xml:space="preserve">電極（正極）</t>
    </r>
  </si>
  <si>
    <t xml:space="preserve">商社／流通：化粧品</t>
  </si>
  <si>
    <r>
      <rPr>
        <sz val="11"/>
        <rFont val="Hiragino Kaku Gothic Pro W3"/>
        <family val="2"/>
        <charset val="1"/>
      </rPr>
      <t xml:space="preserve">その他－</t>
    </r>
    <r>
      <rPr>
        <sz val="11"/>
        <rFont val="ＭＳ Ｐゴシック"/>
        <family val="3"/>
        <charset val="128"/>
      </rPr>
      <t xml:space="preserve">LSI</t>
    </r>
    <r>
      <rPr>
        <sz val="11"/>
        <rFont val="Hiragino Kaku Gothic Pro W3"/>
        <family val="2"/>
        <charset val="1"/>
      </rPr>
      <t xml:space="preserve">製品回路・基板</t>
    </r>
  </si>
  <si>
    <t xml:space="preserve">商社／流通：機械／工具</t>
  </si>
  <si>
    <r>
      <rPr>
        <sz val="11"/>
        <rFont val="Hiragino Kaku Gothic Pro W3"/>
        <family val="2"/>
        <charset val="1"/>
      </rPr>
      <t xml:space="preserve">その他－</t>
    </r>
    <r>
      <rPr>
        <sz val="11"/>
        <rFont val="ＭＳ Ｐゴシック"/>
        <family val="3"/>
        <charset val="128"/>
      </rPr>
      <t xml:space="preserve">PLC</t>
    </r>
    <r>
      <rPr>
        <sz val="11"/>
        <rFont val="Hiragino Kaku Gothic Pro W3"/>
        <family val="2"/>
        <charset val="1"/>
      </rPr>
      <t xml:space="preserve">（シーケンサ）</t>
    </r>
  </si>
  <si>
    <t xml:space="preserve">商社／流通：総合電機</t>
  </si>
  <si>
    <t xml:space="preserve">その他－シュミレータ</t>
  </si>
  <si>
    <t xml:space="preserve">商社／流通：コンピューター</t>
  </si>
  <si>
    <t xml:space="preserve">その他－映像信号回路</t>
  </si>
  <si>
    <t xml:space="preserve">商社／流通：コンピューター周辺機器</t>
  </si>
  <si>
    <t xml:space="preserve">その他－音声信号回路</t>
  </si>
  <si>
    <t xml:space="preserve">商社／流通：ゲーム</t>
  </si>
  <si>
    <t xml:space="preserve">その他－計算科学</t>
  </si>
  <si>
    <t xml:space="preserve">商社／流通：アミューズメント機器</t>
  </si>
  <si>
    <t xml:space="preserve">その他－電気回路</t>
  </si>
  <si>
    <t xml:space="preserve">商社／流通：輸送機器</t>
  </si>
  <si>
    <t xml:space="preserve">その他－その他</t>
  </si>
  <si>
    <t xml:space="preserve">商社／流通：自動車部品</t>
  </si>
  <si>
    <t xml:space="preserve">商社／流通：文具／事務機器</t>
  </si>
  <si>
    <t xml:space="preserve">商社／流通：紙／パルプ</t>
  </si>
  <si>
    <t xml:space="preserve">商社／流通：通信／ネットワーク機器</t>
  </si>
  <si>
    <t xml:space="preserve">商社／流通：インテリア</t>
  </si>
  <si>
    <t xml:space="preserve">小売／外食：百貨店</t>
  </si>
  <si>
    <t xml:space="preserve">小売／外食：ディスカウントストア／ストア</t>
  </si>
  <si>
    <t xml:space="preserve">小売／外食：コンビニエンスストア</t>
  </si>
  <si>
    <t xml:space="preserve">小売／外食：ホームセンター／ＤＩＹ</t>
  </si>
  <si>
    <t xml:space="preserve">小売／外食：通信販売</t>
  </si>
  <si>
    <t xml:space="preserve">小売／外食：無店舗販売</t>
  </si>
  <si>
    <t xml:space="preserve">小売／外食：食品スーパー／ストア</t>
  </si>
  <si>
    <t xml:space="preserve">小売／外食：量販店（ＧＭＳ）</t>
  </si>
  <si>
    <t xml:space="preserve">小売／外食：外食／レストラン</t>
  </si>
  <si>
    <t xml:space="preserve">小売／外食：その他専門店／小売</t>
  </si>
  <si>
    <t xml:space="preserve">サービス：ディベロッパー</t>
  </si>
  <si>
    <t xml:space="preserve">サービス：航空</t>
  </si>
  <si>
    <t xml:space="preserve">サービス：電気</t>
  </si>
  <si>
    <t xml:space="preserve">サービス：水道</t>
  </si>
  <si>
    <t xml:space="preserve">サービス：マーケティング／リサーチ</t>
  </si>
  <si>
    <t xml:space="preserve">サービス：監査法人</t>
  </si>
  <si>
    <t xml:space="preserve">サービス：会計事務所</t>
  </si>
  <si>
    <t xml:space="preserve">サービス：特許事務所</t>
  </si>
  <si>
    <t xml:space="preserve">サービス：社会保険労務士事務所</t>
  </si>
  <si>
    <t xml:space="preserve">サービス：安全産業</t>
  </si>
  <si>
    <t xml:space="preserve">サービス：設備関連／メンテナンス</t>
  </si>
  <si>
    <t xml:space="preserve">サービス：業務請負業（設計開発）</t>
  </si>
  <si>
    <t xml:space="preserve">サービス：テレマーケティング</t>
  </si>
  <si>
    <t xml:space="preserve">サービス：旅行</t>
  </si>
  <si>
    <t xml:space="preserve">サービス：スポーツ</t>
  </si>
  <si>
    <t xml:space="preserve">サービス：ヘルス関連施設</t>
  </si>
  <si>
    <t xml:space="preserve">サービス：芸能／芸術</t>
  </si>
  <si>
    <t xml:space="preserve">サービス：理容／美容／エステ</t>
  </si>
  <si>
    <t xml:space="preserve">サービス：福祉／介護関連</t>
  </si>
  <si>
    <t xml:space="preserve">サービス：鉄道</t>
  </si>
  <si>
    <t xml:space="preserve">サービス：海</t>
  </si>
  <si>
    <t xml:space="preserve">サービス：倉庫</t>
  </si>
  <si>
    <t xml:space="preserve">サービス：ガス</t>
  </si>
  <si>
    <t xml:space="preserve">サービス：エネルギー</t>
  </si>
  <si>
    <t xml:space="preserve">サービス：コンサルティングファーム</t>
  </si>
  <si>
    <t xml:space="preserve">サービス：税理士法人</t>
  </si>
  <si>
    <t xml:space="preserve">サービス：法律事務所</t>
  </si>
  <si>
    <t xml:space="preserve">サービス：建築設計事務所</t>
  </si>
  <si>
    <t xml:space="preserve">サービス：業務請負業（事務）</t>
  </si>
  <si>
    <t xml:space="preserve">サービス：人材サービス</t>
  </si>
  <si>
    <t xml:space="preserve">サービス：ホテル</t>
  </si>
  <si>
    <t xml:space="preserve">サービス：レジャー</t>
  </si>
  <si>
    <t xml:space="preserve">サービス：冠婚葬祭</t>
  </si>
  <si>
    <t xml:space="preserve">サービス：清掃事業</t>
  </si>
  <si>
    <t xml:space="preserve">サービス：教育／学校</t>
  </si>
  <si>
    <t xml:space="preserve">サービス：建物管理会社</t>
  </si>
  <si>
    <t xml:space="preserve">サービス：建設コンサルタント</t>
  </si>
  <si>
    <t xml:space="preserve">サービス：不動産（仲介）</t>
  </si>
  <si>
    <t xml:space="preserve">サービス：シンクタンク</t>
  </si>
  <si>
    <t xml:space="preserve">サービス：業務請負業（軽作業）</t>
  </si>
  <si>
    <t xml:space="preserve">サービス：その他サービス</t>
  </si>
  <si>
    <t xml:space="preserve">その他：水産</t>
  </si>
  <si>
    <t xml:space="preserve">その他：農林</t>
  </si>
  <si>
    <t xml:space="preserve">その他：工業</t>
  </si>
  <si>
    <t xml:space="preserve">その他：地方自治体</t>
  </si>
  <si>
    <t xml:space="preserve">その他：公社／官公庁</t>
  </si>
  <si>
    <t xml:space="preserve">その他：団体／連合会</t>
  </si>
  <si>
    <t xml:space="preserve">その他：宗教</t>
  </si>
  <si>
    <t xml:space="preserve">その他：その他</t>
  </si>
</sst>
</file>

<file path=xl/styles.xml><?xml version="1.0" encoding="utf-8"?>
<styleSheet xmlns="http://schemas.openxmlformats.org/spreadsheetml/2006/main">
  <numFmts count="8">
    <numFmt numFmtId="164" formatCode="General"/>
    <numFmt numFmtId="165" formatCode="[$-411]GGGE\年M\月"/>
    <numFmt numFmtId="166" formatCode="0000/00"/>
    <numFmt numFmtId="167" formatCode="General"/>
    <numFmt numFmtId="168" formatCode="YY\年M&quot;ヶ月&quot;"/>
    <numFmt numFmtId="169" formatCode="@"/>
    <numFmt numFmtId="170" formatCode="YYYY/MM"/>
    <numFmt numFmtId="171" formatCode="GGE\.M"/>
  </numFmts>
  <fonts count="26">
    <font>
      <sz val="11"/>
      <name val="Hiragino Kaku Gothic Pro W3"/>
      <family val="2"/>
      <charset val="1"/>
    </font>
    <font>
      <sz val="10"/>
      <name val="Arial"/>
      <family val="0"/>
      <charset val="128"/>
    </font>
    <font>
      <sz val="10"/>
      <name val="Arial"/>
      <family val="0"/>
      <charset val="128"/>
    </font>
    <font>
      <sz val="10"/>
      <name val="Arial"/>
      <family val="0"/>
      <charset val="128"/>
    </font>
    <font>
      <sz val="11"/>
      <color rgb="FF000000"/>
      <name val="ＭＳ Ｐゴシック"/>
      <family val="3"/>
      <charset val="128"/>
    </font>
    <font>
      <sz val="11"/>
      <color rgb="FF000000"/>
      <name val="ＭＳ Ｐゴシック"/>
      <family val="0"/>
      <charset val="1"/>
    </font>
    <font>
      <sz val="11"/>
      <name val="ＭＳ Ｐゴシック"/>
      <family val="3"/>
      <charset val="128"/>
    </font>
    <font>
      <sz val="11"/>
      <color rgb="FF000000"/>
      <name val="ＭＳ ゴシック"/>
      <family val="0"/>
      <charset val="1"/>
    </font>
    <font>
      <sz val="11"/>
      <color rgb="FF000000"/>
      <name val="Hiragino Kaku Gothic Pro W3"/>
      <family val="0"/>
      <charset val="1"/>
    </font>
    <font>
      <b val="true"/>
      <i val="true"/>
      <u val="single"/>
      <sz val="26"/>
      <color rgb="FFFF0000"/>
      <name val="ＭＳ Ｐゴシック"/>
      <family val="3"/>
      <charset val="128"/>
    </font>
    <font>
      <sz val="10"/>
      <name val="ＭＳ Ｐゴシック"/>
      <family val="3"/>
      <charset val="128"/>
    </font>
    <font>
      <sz val="8"/>
      <name val="Hiragino Kaku Gothic Pro W3"/>
      <family val="2"/>
      <charset val="1"/>
    </font>
    <font>
      <sz val="10"/>
      <name val="Hiragino Kaku Gothic Pro W3"/>
      <family val="2"/>
      <charset val="1"/>
    </font>
    <font>
      <sz val="9"/>
      <name val="ＭＳ Ｐゴシック"/>
      <family val="3"/>
      <charset val="128"/>
    </font>
    <font>
      <sz val="10"/>
      <name val="ＭＳ ゴシック"/>
      <family val="3"/>
      <charset val="128"/>
    </font>
    <font>
      <sz val="9"/>
      <name val="Hiragino Kaku Gothic Pro W3"/>
      <family val="2"/>
      <charset val="1"/>
    </font>
    <font>
      <b val="true"/>
      <sz val="10"/>
      <name val="Hiragino Kaku Gothic Pro W3"/>
      <family val="2"/>
      <charset val="1"/>
    </font>
    <font>
      <b val="true"/>
      <sz val="8"/>
      <name val="Hiragino Kaku Gothic Pro W3"/>
      <family val="2"/>
      <charset val="1"/>
    </font>
    <font>
      <sz val="9"/>
      <name val="ＭＳ ゴシック"/>
      <family val="3"/>
      <charset val="128"/>
    </font>
    <font>
      <sz val="9"/>
      <name val="Arial"/>
      <family val="2"/>
      <charset val="1"/>
    </font>
    <font>
      <sz val="9"/>
      <name val="Hiragino Kaku Gothic Pro W3"/>
      <family val="3"/>
      <charset val="128"/>
    </font>
    <font>
      <sz val="9"/>
      <color rgb="FF000000"/>
      <name val="Hiragino Mincho Pro W3"/>
      <family val="2"/>
      <charset val="1"/>
    </font>
    <font>
      <sz val="9"/>
      <color rgb="FF000000"/>
      <name val="ＭＳ Ｐゴシック"/>
      <family val="3"/>
      <charset val="128"/>
    </font>
    <font>
      <sz val="9"/>
      <color rgb="FF000000"/>
      <name val="Hiragino Kaku Gothic Pro W3"/>
      <family val="2"/>
      <charset val="1"/>
    </font>
    <font>
      <sz val="9"/>
      <color rgb="FF333333"/>
      <name val="Hiragino Kaku Gothic Pro W3"/>
      <family val="2"/>
      <charset val="1"/>
    </font>
    <font>
      <sz val="9"/>
      <color rgb="FF000000"/>
      <name val="ＭＳ ゴシック"/>
      <family val="3"/>
      <charset val="128"/>
    </font>
  </fonts>
  <fills count="4">
    <fill>
      <patternFill patternType="none"/>
    </fill>
    <fill>
      <patternFill patternType="gray125"/>
    </fill>
    <fill>
      <patternFill patternType="solid">
        <fgColor rgb="FFFFFFFF"/>
        <bgColor rgb="FFEBF1DE"/>
      </patternFill>
    </fill>
    <fill>
      <patternFill patternType="solid">
        <fgColor rgb="FFEBF1DE"/>
        <bgColor rgb="FFFFFFFF"/>
      </patternFill>
    </fill>
  </fills>
  <borders count="21">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diagonal/>
    </border>
    <border diagonalUp="false" diagonalDown="false">
      <left style="thin"/>
      <right/>
      <top/>
      <bottom style="thin"/>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style="thin"/>
      <right style="hair"/>
      <top style="hair"/>
      <bottom style="hair"/>
      <diagonal/>
    </border>
    <border diagonalUp="false" diagonalDown="false">
      <left style="hair"/>
      <right style="thin"/>
      <top style="hair"/>
      <bottom style="hair"/>
      <diagonal/>
    </border>
    <border diagonalUp="false" diagonalDown="false">
      <left style="thin"/>
      <right style="hair"/>
      <top style="hair"/>
      <bottom style="thin"/>
      <diagonal/>
    </border>
    <border diagonalUp="false" diagonalDown="false">
      <left style="hair"/>
      <right style="thin"/>
      <top style="hair"/>
      <bottom style="thin"/>
      <diagonal/>
    </border>
    <border diagonalUp="false" diagonalDown="false">
      <left/>
      <right/>
      <top/>
      <bottom style="thin"/>
      <diagonal/>
    </border>
    <border diagonalUp="false" diagonalDown="false">
      <left/>
      <right/>
      <top style="thin"/>
      <bottom/>
      <diagonal/>
    </border>
    <border diagonalUp="false" diagonalDown="false">
      <left style="thin"/>
      <right style="thin"/>
      <top style="thin"/>
      <bottom style="hair"/>
      <diagonal/>
    </border>
    <border diagonalUp="false" diagonalDown="false">
      <left style="thin"/>
      <right style="thin"/>
      <top style="hair"/>
      <bottom style="hair"/>
      <diagonal/>
    </border>
    <border diagonalUp="false" diagonalDown="false">
      <left style="thin"/>
      <right style="thin"/>
      <top style="hair"/>
      <bottom style="thin"/>
      <diagonal/>
    </border>
    <border diagonalUp="false" diagonalDown="false">
      <left style="thin"/>
      <right style="thin"/>
      <top/>
      <bottom style="hair"/>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center" textRotation="0" wrapText="false" indent="0" shrinkToFit="false"/>
      <protection locked="true" hidden="false"/>
    </xf>
  </cellStyleXfs>
  <cellXfs count="11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false" applyAlignment="true" applyProtection="false">
      <alignment horizontal="center" vertical="center" textRotation="0" wrapText="false" indent="0" shrinkToFit="false"/>
      <protection locked="true" hidden="false"/>
    </xf>
    <xf numFmtId="165" fontId="6" fillId="2" borderId="0" xfId="0" applyFont="true" applyBorder="true" applyAlignment="true" applyProtection="false">
      <alignment horizontal="center" vertical="center" textRotation="0" wrapText="false" indent="0" shrinkToFit="false"/>
      <protection locked="true" hidden="false"/>
    </xf>
    <xf numFmtId="164" fontId="10" fillId="2" borderId="1" xfId="0" applyFont="true" applyBorder="true" applyAlignment="true" applyProtection="false">
      <alignment horizontal="center" vertical="center" textRotation="0" wrapText="false" indent="0" shrinkToFit="false"/>
      <protection locked="true" hidden="false"/>
    </xf>
    <xf numFmtId="164" fontId="10" fillId="2" borderId="0" xfId="0" applyFont="true" applyBorder="false" applyAlignment="true" applyProtection="false">
      <alignment horizontal="left" vertical="center" textRotation="0" wrapText="false" indent="0" shrinkToFit="true"/>
      <protection locked="true" hidden="false"/>
    </xf>
    <xf numFmtId="164" fontId="10" fillId="2" borderId="2" xfId="0" applyFont="true" applyBorder="true" applyAlignment="true" applyProtection="true">
      <alignment horizontal="general" vertical="top" textRotation="0" wrapText="false" indent="0" shrinkToFit="true"/>
      <protection locked="false" hidden="false"/>
    </xf>
    <xf numFmtId="164" fontId="10" fillId="2" borderId="3" xfId="0" applyFont="true" applyBorder="true" applyAlignment="true" applyProtection="false">
      <alignment horizontal="left" vertical="center" textRotation="0" wrapText="false" indent="0" shrinkToFit="false"/>
      <protection locked="true" hidden="false"/>
    </xf>
    <xf numFmtId="164" fontId="10" fillId="2" borderId="1" xfId="0" applyFont="true" applyBorder="true" applyAlignment="true" applyProtection="true">
      <alignment horizontal="left" vertical="top" textRotation="0" wrapText="true" indent="0" shrinkToFit="false"/>
      <protection locked="false" hidden="false"/>
    </xf>
    <xf numFmtId="164" fontId="10" fillId="2" borderId="4" xfId="0" applyFont="true" applyBorder="true" applyAlignment="true" applyProtection="true">
      <alignment horizontal="general" vertical="top" textRotation="0" wrapText="false" indent="0" shrinkToFit="true"/>
      <protection locked="false" hidden="false"/>
    </xf>
    <xf numFmtId="164" fontId="10" fillId="2" borderId="5" xfId="0" applyFont="true" applyBorder="true" applyAlignment="true" applyProtection="false">
      <alignment horizontal="left" vertical="center" textRotation="0" wrapText="false" indent="0" shrinkToFit="false"/>
      <protection locked="true" hidden="false"/>
    </xf>
    <xf numFmtId="164" fontId="10" fillId="2" borderId="6" xfId="0" applyFont="true" applyBorder="true" applyAlignment="true" applyProtection="false">
      <alignment horizontal="left" vertical="center" textRotation="0" wrapText="false" indent="0" shrinkToFit="false"/>
      <protection locked="true" hidden="false"/>
    </xf>
    <xf numFmtId="164" fontId="10" fillId="2" borderId="1" xfId="0" applyFont="true" applyBorder="true" applyAlignment="true" applyProtection="true">
      <alignment horizontal="left" vertical="center" textRotation="0" wrapText="false" indent="0" shrinkToFit="true"/>
      <protection locked="false" hidden="false"/>
    </xf>
    <xf numFmtId="164" fontId="0" fillId="2" borderId="5" xfId="0" applyFont="false" applyBorder="true" applyAlignment="true" applyProtection="false">
      <alignment horizontal="center" vertical="center" textRotation="0" wrapText="false" indent="0" shrinkToFit="false"/>
      <protection locked="true" hidden="false"/>
    </xf>
    <xf numFmtId="164" fontId="10" fillId="2" borderId="7" xfId="0" applyFont="true" applyBorder="true" applyAlignment="true" applyProtection="true">
      <alignment horizontal="general" vertical="top" textRotation="0" wrapText="false" indent="0" shrinkToFit="true"/>
      <protection locked="false" hidden="false"/>
    </xf>
    <xf numFmtId="164" fontId="10" fillId="2" borderId="5" xfId="0" applyFont="true" applyBorder="true" applyAlignment="true" applyProtection="false">
      <alignment horizontal="left" vertical="center" textRotation="0" wrapText="false" indent="0" shrinkToFit="true"/>
      <protection locked="true" hidden="false"/>
    </xf>
    <xf numFmtId="164" fontId="11" fillId="2" borderId="0" xfId="0" applyFont="true" applyBorder="false" applyAlignment="true" applyProtection="false">
      <alignment horizontal="general" vertical="center" textRotation="0" wrapText="false" indent="0" shrinkToFit="false"/>
      <protection locked="true" hidden="false"/>
    </xf>
    <xf numFmtId="164" fontId="11" fillId="2" borderId="0" xfId="0" applyFont="true" applyBorder="false" applyAlignment="false" applyProtection="false">
      <alignment horizontal="general" vertical="bottom" textRotation="0" wrapText="false" indent="0" shrinkToFit="false"/>
      <protection locked="true" hidden="false"/>
    </xf>
    <xf numFmtId="164" fontId="10" fillId="2" borderId="6" xfId="0" applyFont="true" applyBorder="true" applyAlignment="true" applyProtection="false">
      <alignment horizontal="left" vertical="top" textRotation="0" wrapText="true" indent="0" shrinkToFit="false"/>
      <protection locked="true" hidden="false"/>
    </xf>
    <xf numFmtId="164" fontId="10" fillId="2" borderId="1" xfId="0" applyFont="true" applyBorder="true" applyAlignment="true" applyProtection="false">
      <alignment horizontal="left" vertical="top" textRotation="0" wrapText="true" indent="0" shrinkToFit="false"/>
      <protection locked="true" hidden="false"/>
    </xf>
    <xf numFmtId="164" fontId="12" fillId="2" borderId="6" xfId="0" applyFont="true" applyBorder="true" applyAlignment="true" applyProtection="false">
      <alignment horizontal="center" vertical="center" textRotation="0" wrapText="false" indent="0" shrinkToFit="false"/>
      <protection locked="true" hidden="false"/>
    </xf>
    <xf numFmtId="164" fontId="12" fillId="2" borderId="1" xfId="0" applyFont="true" applyBorder="true" applyAlignment="true" applyProtection="false">
      <alignment horizontal="center" vertical="center" textRotation="0" wrapText="false" indent="0" shrinkToFit="false"/>
      <protection locked="true" hidden="false"/>
    </xf>
    <xf numFmtId="164" fontId="10" fillId="2" borderId="6" xfId="0" applyFont="true" applyBorder="true" applyAlignment="true" applyProtection="false">
      <alignment horizontal="general" vertical="center" textRotation="0" wrapText="false" indent="0" shrinkToFit="false"/>
      <protection locked="true" hidden="false"/>
    </xf>
    <xf numFmtId="164" fontId="10" fillId="2" borderId="1" xfId="0" applyFont="true" applyBorder="true" applyAlignment="true" applyProtection="false">
      <alignment horizontal="left" vertical="center" textRotation="0" wrapText="false" indent="0" shrinkToFit="true"/>
      <protection locked="true" hidden="false"/>
    </xf>
    <xf numFmtId="164" fontId="12" fillId="2" borderId="1" xfId="0" applyFont="true" applyBorder="true" applyAlignment="true" applyProtection="false">
      <alignment horizontal="left" vertical="center" textRotation="0" wrapText="false" indent="0" shrinkToFit="true"/>
      <protection locked="true" hidden="false"/>
    </xf>
    <xf numFmtId="164" fontId="13" fillId="2" borderId="1" xfId="0" applyFont="true" applyBorder="true" applyAlignment="true" applyProtection="false">
      <alignment horizontal="left" vertical="center" textRotation="0" wrapText="false" indent="0" shrinkToFit="true"/>
      <protection locked="true" hidden="false"/>
    </xf>
    <xf numFmtId="166" fontId="10" fillId="2" borderId="6" xfId="0" applyFont="true" applyBorder="true" applyAlignment="true" applyProtection="false">
      <alignment horizontal="center" vertical="center" textRotation="0" wrapText="false" indent="0" shrinkToFit="false"/>
      <protection locked="true" hidden="false"/>
    </xf>
    <xf numFmtId="164" fontId="12" fillId="2" borderId="8" xfId="0" applyFont="true" applyBorder="true" applyAlignment="true" applyProtection="false">
      <alignment horizontal="center" vertical="center" textRotation="0" wrapText="false" indent="0" shrinkToFit="true"/>
      <protection locked="true" hidden="false"/>
    </xf>
    <xf numFmtId="166" fontId="10" fillId="2" borderId="9" xfId="0" applyFont="true" applyBorder="true" applyAlignment="true" applyProtection="false">
      <alignment horizontal="center" vertical="center" textRotation="0" wrapText="false" indent="0" shrinkToFit="true"/>
      <protection locked="true" hidden="false"/>
    </xf>
    <xf numFmtId="164" fontId="0" fillId="2" borderId="1" xfId="0" applyFont="false" applyBorder="true" applyAlignment="true" applyProtection="false">
      <alignment horizontal="general" vertical="center" textRotation="0" wrapText="false" indent="0" shrinkToFit="true"/>
      <protection locked="true" hidden="false"/>
    </xf>
    <xf numFmtId="164" fontId="14" fillId="2" borderId="1" xfId="0" applyFont="true" applyBorder="true" applyAlignment="true" applyProtection="false">
      <alignment horizontal="left" vertical="center" textRotation="0" wrapText="false" indent="0" shrinkToFit="true"/>
      <protection locked="true" hidden="false"/>
    </xf>
    <xf numFmtId="164" fontId="10" fillId="0" borderId="1" xfId="0" applyFont="true" applyBorder="true" applyAlignment="true" applyProtection="false">
      <alignment horizontal="left" vertical="center" textRotation="0" wrapText="false" indent="0" shrinkToFit="true"/>
      <protection locked="true" hidden="false"/>
    </xf>
    <xf numFmtId="164" fontId="12" fillId="0" borderId="1" xfId="0" applyFont="true" applyBorder="true" applyAlignment="true" applyProtection="false">
      <alignment horizontal="left" vertical="center" textRotation="0" wrapText="false" indent="0" shrinkToFit="true"/>
      <protection locked="true" hidden="false"/>
    </xf>
    <xf numFmtId="164" fontId="14" fillId="0" borderId="1" xfId="0" applyFont="true" applyBorder="true" applyAlignment="true" applyProtection="false">
      <alignment horizontal="left" vertical="center" textRotation="0" wrapText="false" indent="0" shrinkToFit="true"/>
      <protection locked="true" hidden="false"/>
    </xf>
    <xf numFmtId="166" fontId="10" fillId="2" borderId="9" xfId="0" applyFont="true" applyBorder="true" applyAlignment="true" applyProtection="false">
      <alignment horizontal="center" vertical="center" textRotation="0" wrapText="false" indent="0" shrinkToFit="false"/>
      <protection locked="true" hidden="false"/>
    </xf>
    <xf numFmtId="164" fontId="10" fillId="2" borderId="0" xfId="0" applyFont="true" applyBorder="false" applyAlignment="true" applyProtection="false">
      <alignment horizontal="general" vertical="center" textRotation="0" wrapText="false" indent="0" shrinkToFit="false"/>
      <protection locked="true" hidden="false"/>
    </xf>
    <xf numFmtId="164" fontId="14" fillId="2" borderId="0" xfId="0" applyFont="true" applyBorder="false" applyAlignment="true" applyProtection="false">
      <alignment horizontal="left" vertical="center" textRotation="0" wrapText="false" indent="0" shrinkToFit="true"/>
      <protection locked="true" hidden="false"/>
    </xf>
    <xf numFmtId="164" fontId="12" fillId="2" borderId="0" xfId="0" applyFont="true" applyBorder="false" applyAlignment="true" applyProtection="false">
      <alignment horizontal="left" vertical="center" textRotation="0" wrapText="false" indent="0" shrinkToFit="true"/>
      <protection locked="true" hidden="false"/>
    </xf>
    <xf numFmtId="164" fontId="13" fillId="2" borderId="0" xfId="0" applyFont="true" applyBorder="false" applyAlignment="true" applyProtection="false">
      <alignment horizontal="left" vertical="center" textRotation="0" wrapText="false" indent="0" shrinkToFit="true"/>
      <protection locked="true" hidden="false"/>
    </xf>
    <xf numFmtId="166" fontId="10" fillId="2" borderId="0" xfId="0" applyFont="true" applyBorder="false" applyAlignment="true" applyProtection="false">
      <alignment horizontal="center" vertical="center" textRotation="0" wrapText="false" indent="0" shrinkToFit="false"/>
      <protection locked="true" hidden="false"/>
    </xf>
    <xf numFmtId="164" fontId="12" fillId="2" borderId="0" xfId="0" applyFont="true" applyBorder="false" applyAlignment="true" applyProtection="false">
      <alignment horizontal="center" vertical="center" textRotation="0" wrapText="false" indent="0" shrinkToFit="true"/>
      <protection locked="true" hidden="false"/>
    </xf>
    <xf numFmtId="166" fontId="10" fillId="2" borderId="0" xfId="0" applyFont="true" applyBorder="false" applyAlignment="true" applyProtection="false">
      <alignment horizontal="center" vertical="center" textRotation="0" wrapText="false" indent="0" shrinkToFit="true"/>
      <protection locked="true" hidden="false"/>
    </xf>
    <xf numFmtId="164" fontId="0" fillId="2" borderId="0" xfId="0" applyFont="false" applyBorder="false" applyAlignment="true" applyProtection="false">
      <alignment horizontal="general" vertical="center" textRotation="0" wrapText="false" indent="0" shrinkToFit="true"/>
      <protection locked="true" hidden="false"/>
    </xf>
    <xf numFmtId="164" fontId="12" fillId="2" borderId="0" xfId="0" applyFont="true" applyBorder="false" applyAlignment="true" applyProtection="false">
      <alignment horizontal="general" vertical="center" textRotation="0" wrapText="false" indent="0" shrinkToFit="false"/>
      <protection locked="true" hidden="false"/>
    </xf>
    <xf numFmtId="164" fontId="10" fillId="0" borderId="0" xfId="0" applyFont="true" applyBorder="true" applyAlignment="true" applyProtection="false">
      <alignment horizontal="left" vertical="center" textRotation="0" wrapText="false" indent="0" shrinkToFit="true"/>
      <protection locked="true" hidden="false"/>
    </xf>
    <xf numFmtId="164" fontId="15" fillId="2" borderId="0" xfId="0" applyFont="true" applyBorder="false" applyAlignment="true" applyProtection="false">
      <alignment horizontal="general" vertical="top" textRotation="0" wrapText="true" indent="0" shrinkToFit="false"/>
      <protection locked="true" hidden="false"/>
    </xf>
    <xf numFmtId="164" fontId="10" fillId="2" borderId="6" xfId="0" applyFont="true" applyBorder="true" applyAlignment="true" applyProtection="false">
      <alignment horizontal="center" vertical="center" textRotation="0" wrapText="false" indent="0" shrinkToFit="false"/>
      <protection locked="true" hidden="false"/>
    </xf>
    <xf numFmtId="167" fontId="10" fillId="3" borderId="2" xfId="0" applyFont="true" applyBorder="true" applyAlignment="true" applyProtection="false">
      <alignment horizontal="general" vertical="center" textRotation="0" wrapText="false" indent="0" shrinkToFit="false"/>
      <protection locked="true" hidden="false"/>
    </xf>
    <xf numFmtId="164" fontId="16" fillId="3" borderId="10" xfId="0" applyFont="true" applyBorder="true" applyAlignment="true" applyProtection="false">
      <alignment horizontal="left" vertical="center" textRotation="0" wrapText="false" indent="0" shrinkToFit="false"/>
      <protection locked="true" hidden="false"/>
    </xf>
    <xf numFmtId="168" fontId="10" fillId="2" borderId="2" xfId="0" applyFont="true" applyBorder="true" applyAlignment="true" applyProtection="false">
      <alignment horizontal="center" vertical="center" textRotation="0" wrapText="false" indent="0" shrinkToFit="true"/>
      <protection locked="true" hidden="false"/>
    </xf>
    <xf numFmtId="164" fontId="12" fillId="2" borderId="2" xfId="0" applyFont="true" applyBorder="true" applyAlignment="true" applyProtection="false">
      <alignment horizontal="center" vertical="center" textRotation="0" wrapText="false" indent="0" shrinkToFit="false"/>
      <protection locked="true" hidden="false"/>
    </xf>
    <xf numFmtId="164" fontId="12" fillId="3" borderId="4" xfId="0" applyFont="true" applyBorder="true" applyAlignment="true" applyProtection="false">
      <alignment horizontal="general" vertical="center" textRotation="0" wrapText="false" indent="0" shrinkToFit="false"/>
      <protection locked="true" hidden="false"/>
    </xf>
    <xf numFmtId="164" fontId="17" fillId="2" borderId="11" xfId="0" applyFont="true" applyBorder="true" applyAlignment="true" applyProtection="false">
      <alignment horizontal="center" vertical="center" textRotation="0" wrapText="true" indent="0" shrinkToFit="true"/>
      <protection locked="true" hidden="false"/>
    </xf>
    <xf numFmtId="169" fontId="18" fillId="2" borderId="12" xfId="0" applyFont="true" applyBorder="true" applyAlignment="true" applyProtection="false">
      <alignment horizontal="general" vertical="top" textRotation="0" wrapText="true" indent="0" shrinkToFit="false"/>
      <protection locked="true" hidden="false"/>
    </xf>
    <xf numFmtId="164" fontId="12" fillId="2" borderId="4" xfId="0" applyFont="true" applyBorder="true" applyAlignment="true" applyProtection="false">
      <alignment horizontal="center" vertical="center" textRotation="0" wrapText="false" indent="0" shrinkToFit="true"/>
      <protection locked="true" hidden="false"/>
    </xf>
    <xf numFmtId="164" fontId="10" fillId="2" borderId="4" xfId="0" applyFont="true" applyBorder="true" applyAlignment="true" applyProtection="false">
      <alignment horizontal="right" vertical="center" textRotation="0" wrapText="false" indent="0" shrinkToFit="true"/>
      <protection locked="true" hidden="false"/>
    </xf>
    <xf numFmtId="170" fontId="10" fillId="2" borderId="3" xfId="0" applyFont="true" applyBorder="true" applyAlignment="true" applyProtection="false">
      <alignment horizontal="center" vertical="center" textRotation="0" wrapText="false" indent="0" shrinkToFit="true"/>
      <protection locked="true" hidden="false"/>
    </xf>
    <xf numFmtId="164" fontId="12" fillId="2" borderId="4" xfId="0" applyFont="true" applyBorder="true" applyAlignment="true" applyProtection="false">
      <alignment horizontal="center" vertical="center" textRotation="0" wrapText="false" indent="0" shrinkToFit="false"/>
      <protection locked="true" hidden="false"/>
    </xf>
    <xf numFmtId="164" fontId="17" fillId="2" borderId="13" xfId="0" applyFont="true" applyBorder="true" applyAlignment="true" applyProtection="false">
      <alignment horizontal="center" vertical="center" textRotation="0" wrapText="true" indent="0" shrinkToFit="true"/>
      <protection locked="true" hidden="false"/>
    </xf>
    <xf numFmtId="169" fontId="13" fillId="2" borderId="14" xfId="0" applyFont="true" applyBorder="true" applyAlignment="true" applyProtection="false">
      <alignment horizontal="left" vertical="top" textRotation="0" wrapText="true" indent="0" shrinkToFit="false"/>
      <protection locked="true" hidden="false"/>
    </xf>
    <xf numFmtId="171" fontId="12" fillId="2" borderId="3" xfId="0" applyFont="true" applyBorder="true" applyAlignment="true" applyProtection="false">
      <alignment horizontal="center" vertical="center" textRotation="255" wrapText="false" indent="0" shrinkToFit="false"/>
      <protection locked="true" hidden="false"/>
    </xf>
    <xf numFmtId="164" fontId="12" fillId="2" borderId="3" xfId="0" applyFont="true" applyBorder="true" applyAlignment="true" applyProtection="false">
      <alignment horizontal="general" vertical="center" textRotation="0" wrapText="false" indent="0" shrinkToFit="false"/>
      <protection locked="true" hidden="false"/>
    </xf>
    <xf numFmtId="164" fontId="12" fillId="3" borderId="7" xfId="0" applyFont="true" applyBorder="true" applyAlignment="true" applyProtection="false">
      <alignment horizontal="general" vertical="center" textRotation="0" wrapText="false" indent="0" shrinkToFit="false"/>
      <protection locked="true" hidden="false"/>
    </xf>
    <xf numFmtId="164" fontId="12" fillId="2" borderId="5" xfId="0" applyFont="true" applyBorder="true" applyAlignment="true" applyProtection="false">
      <alignment horizontal="general" vertical="center" textRotation="0" wrapText="false" indent="0" shrinkToFit="false"/>
      <protection locked="true" hidden="false"/>
    </xf>
    <xf numFmtId="164" fontId="12" fillId="2" borderId="15" xfId="0" applyFont="true" applyBorder="true" applyAlignment="true" applyProtection="false">
      <alignment horizontal="general" vertical="center" textRotation="0" wrapText="false" indent="0" shrinkToFit="false"/>
      <protection locked="true" hidden="false"/>
    </xf>
    <xf numFmtId="167" fontId="10" fillId="2" borderId="2" xfId="0" applyFont="true" applyBorder="true" applyAlignment="true" applyProtection="false">
      <alignment horizontal="general" vertical="center" textRotation="0" wrapText="false" indent="0" shrinkToFit="false"/>
      <protection locked="true" hidden="false"/>
    </xf>
    <xf numFmtId="167" fontId="16" fillId="2" borderId="10" xfId="0" applyFont="true" applyBorder="true" applyAlignment="true" applyProtection="false">
      <alignment horizontal="left" vertical="center" textRotation="0" wrapText="false" indent="0" shrinkToFit="false"/>
      <protection locked="true" hidden="false"/>
    </xf>
    <xf numFmtId="164" fontId="12" fillId="2" borderId="4" xfId="0" applyFont="true" applyBorder="true" applyAlignment="true" applyProtection="false">
      <alignment horizontal="general" vertical="center" textRotation="0" wrapText="false" indent="0" shrinkToFit="false"/>
      <protection locked="true" hidden="false"/>
    </xf>
    <xf numFmtId="164" fontId="12" fillId="2" borderId="7" xfId="0" applyFont="true" applyBorder="true" applyAlignment="true" applyProtection="false">
      <alignment horizontal="general" vertical="center" textRotation="0" wrapText="false" indent="0" shrinkToFit="false"/>
      <protection locked="true" hidden="false"/>
    </xf>
    <xf numFmtId="164" fontId="10" fillId="0" borderId="16" xfId="0" applyFont="true" applyBorder="true" applyAlignment="true" applyProtection="false">
      <alignment horizontal="left" vertical="center" textRotation="0" wrapText="false" indent="0" shrinkToFit="true"/>
      <protection locked="true" hidden="false"/>
    </xf>
    <xf numFmtId="167" fontId="10" fillId="0" borderId="2" xfId="0" applyFont="true" applyBorder="true" applyAlignment="true" applyProtection="false">
      <alignment horizontal="general" vertical="center" textRotation="0" wrapText="false" indent="0" shrinkToFit="false"/>
      <protection locked="true" hidden="false"/>
    </xf>
    <xf numFmtId="167" fontId="16" fillId="0" borderId="10" xfId="0" applyFont="true" applyBorder="true" applyAlignment="true" applyProtection="false">
      <alignment horizontal="left" vertical="center" textRotation="0" wrapText="false" indent="0" shrinkToFit="false"/>
      <protection locked="true" hidden="false"/>
    </xf>
    <xf numFmtId="164" fontId="12" fillId="0" borderId="4" xfId="0" applyFont="true" applyBorder="true" applyAlignment="true" applyProtection="false">
      <alignment horizontal="general" vertical="center" textRotation="0" wrapText="false" indent="0" shrinkToFit="false"/>
      <protection locked="true" hidden="false"/>
    </xf>
    <xf numFmtId="169" fontId="15" fillId="2" borderId="12" xfId="0" applyFont="true" applyBorder="true" applyAlignment="true" applyProtection="false">
      <alignment horizontal="general" vertical="top" textRotation="0" wrapText="true" indent="0" shrinkToFit="false"/>
      <protection locked="true" hidden="false"/>
    </xf>
    <xf numFmtId="169" fontId="18" fillId="2" borderId="14" xfId="0" applyFont="true" applyBorder="true" applyAlignment="true" applyProtection="false">
      <alignment horizontal="left" vertical="top" textRotation="0" wrapText="true" indent="0" shrinkToFit="false"/>
      <protection locked="true" hidden="false"/>
    </xf>
    <xf numFmtId="164" fontId="12" fillId="0" borderId="7" xfId="0" applyFont="true" applyBorder="true" applyAlignment="true" applyProtection="false">
      <alignment horizontal="general" vertical="center" textRotation="0" wrapText="false" indent="0" shrinkToFit="false"/>
      <protection locked="true" hidden="false"/>
    </xf>
    <xf numFmtId="169" fontId="20" fillId="2" borderId="12" xfId="0" applyFont="true" applyBorder="true" applyAlignment="true" applyProtection="false">
      <alignment horizontal="general" vertical="top" textRotation="0" wrapText="true" indent="0" shrinkToFit="false"/>
      <protection locked="true" hidden="false"/>
    </xf>
    <xf numFmtId="169" fontId="15" fillId="2" borderId="14" xfId="0" applyFont="true" applyBorder="true" applyAlignment="true" applyProtection="false">
      <alignment horizontal="left" vertical="top" textRotation="0" wrapText="true" indent="0" shrinkToFit="false"/>
      <protection locked="true" hidden="false"/>
    </xf>
    <xf numFmtId="169" fontId="13" fillId="2" borderId="12" xfId="0" applyFont="true" applyBorder="true" applyAlignment="true" applyProtection="false">
      <alignment horizontal="general" vertical="top" textRotation="0" wrapText="true" indent="0" shrinkToFit="false"/>
      <protection locked="true" hidden="false"/>
    </xf>
    <xf numFmtId="164" fontId="16" fillId="2" borderId="17" xfId="0" applyFont="true" applyBorder="true" applyAlignment="true" applyProtection="false">
      <alignment horizontal="left" vertical="center" textRotation="0" wrapText="false" indent="0" shrinkToFit="false"/>
      <protection locked="true" hidden="false"/>
    </xf>
    <xf numFmtId="170" fontId="10" fillId="2" borderId="4" xfId="0" applyFont="true" applyBorder="true" applyAlignment="true" applyProtection="false">
      <alignment horizontal="center" vertical="center" textRotation="0" wrapText="false" indent="0" shrinkToFit="true"/>
      <protection locked="true" hidden="false"/>
    </xf>
    <xf numFmtId="171" fontId="12" fillId="2" borderId="4" xfId="0" applyFont="true" applyBorder="true" applyAlignment="true" applyProtection="false">
      <alignment horizontal="center" vertical="center" textRotation="255" wrapText="false" indent="0" shrinkToFit="false"/>
      <protection locked="true" hidden="false"/>
    </xf>
    <xf numFmtId="164" fontId="12" fillId="2" borderId="1" xfId="0" applyFont="true" applyBorder="tru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general" vertical="bottom" textRotation="0" wrapText="false" indent="0" shrinkToFit="tru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23" fillId="0" borderId="17" xfId="20" applyFont="true" applyBorder="true" applyAlignment="false" applyProtection="false">
      <alignment horizontal="general" vertical="center" textRotation="0" wrapText="false" indent="0" shrinkToFit="false"/>
      <protection locked="true" hidden="false"/>
    </xf>
    <xf numFmtId="164" fontId="23" fillId="0" borderId="0" xfId="0" applyFont="true" applyBorder="false" applyAlignment="true" applyProtection="false">
      <alignment horizontal="general" vertical="center" textRotation="0" wrapText="false" indent="0" shrinkToFit="false"/>
      <protection locked="true" hidden="false"/>
    </xf>
    <xf numFmtId="164" fontId="24" fillId="0" borderId="17" xfId="20" applyFont="true" applyBorder="true" applyAlignment="true" applyProtection="false">
      <alignment horizontal="general" vertical="center" textRotation="0" wrapText="false" indent="0" shrinkToFit="true"/>
      <protection locked="true" hidden="false"/>
    </xf>
    <xf numFmtId="164" fontId="23" fillId="0" borderId="17" xfId="20" applyFont="true" applyBorder="true" applyAlignment="true" applyProtection="false">
      <alignment horizontal="general" vertical="center" textRotation="0" wrapText="false" indent="0" shrinkToFit="true"/>
      <protection locked="true" hidden="false"/>
    </xf>
    <xf numFmtId="164" fontId="23" fillId="0" borderId="17" xfId="0" applyFont="true" applyBorder="true" applyAlignment="true" applyProtection="false">
      <alignment horizontal="general" vertical="center" textRotation="0" wrapText="false" indent="0" shrinkToFit="true"/>
      <protection locked="true" hidden="false"/>
    </xf>
    <xf numFmtId="164" fontId="22" fillId="0" borderId="18" xfId="20" applyFont="true" applyBorder="true" applyAlignment="false" applyProtection="false">
      <alignment horizontal="general" vertical="center" textRotation="0" wrapText="false" indent="0" shrinkToFit="false"/>
      <protection locked="true" hidden="false"/>
    </xf>
    <xf numFmtId="164" fontId="23" fillId="0" borderId="18" xfId="20" applyFont="true" applyBorder="true" applyAlignment="true" applyProtection="false">
      <alignment horizontal="general" vertical="center" textRotation="0" wrapText="false" indent="0" shrinkToFit="true"/>
      <protection locked="true" hidden="false"/>
    </xf>
    <xf numFmtId="164" fontId="23" fillId="0" borderId="18" xfId="0" applyFont="true" applyBorder="true" applyAlignment="true" applyProtection="false">
      <alignment horizontal="general" vertical="center" textRotation="0" wrapText="false" indent="0" shrinkToFit="true"/>
      <protection locked="true" hidden="false"/>
    </xf>
    <xf numFmtId="164" fontId="24" fillId="0" borderId="18" xfId="20" applyFont="true" applyBorder="true" applyAlignment="true" applyProtection="false">
      <alignment horizontal="general" vertical="center" textRotation="0" wrapText="false" indent="0" shrinkToFit="true"/>
      <protection locked="true" hidden="false"/>
    </xf>
    <xf numFmtId="164" fontId="23" fillId="0" borderId="18" xfId="20" applyFont="true" applyBorder="true" applyAlignment="false" applyProtection="false">
      <alignment horizontal="general" vertical="center" textRotation="0" wrapText="false" indent="0" shrinkToFit="false"/>
      <protection locked="true" hidden="false"/>
    </xf>
    <xf numFmtId="164" fontId="23" fillId="0" borderId="19" xfId="0" applyFont="true" applyBorder="true" applyAlignment="true" applyProtection="false">
      <alignment horizontal="general" vertical="center" textRotation="0" wrapText="false" indent="0" shrinkToFit="true"/>
      <protection locked="true" hidden="false"/>
    </xf>
    <xf numFmtId="164" fontId="24" fillId="0" borderId="19" xfId="20" applyFont="true" applyBorder="true" applyAlignment="true" applyProtection="false">
      <alignment horizontal="general" vertical="center" textRotation="0" wrapText="false" indent="0" shrinkToFit="true"/>
      <protection locked="true" hidden="false"/>
    </xf>
    <xf numFmtId="164" fontId="23" fillId="0" borderId="19" xfId="20" applyFont="true" applyBorder="true" applyAlignment="false" applyProtection="false">
      <alignment horizontal="general" vertical="center" textRotation="0" wrapText="false" indent="0" shrinkToFit="false"/>
      <protection locked="true" hidden="false"/>
    </xf>
    <xf numFmtId="164" fontId="25" fillId="0" borderId="18" xfId="20" applyFont="true" applyBorder="true" applyAlignment="true" applyProtection="false">
      <alignment horizontal="general" vertical="center" textRotation="0" wrapText="false" indent="0" shrinkToFit="true"/>
      <protection locked="true" hidden="false"/>
    </xf>
    <xf numFmtId="164" fontId="23" fillId="0" borderId="19" xfId="20" applyFont="true" applyBorder="true" applyAlignment="true" applyProtection="false">
      <alignment horizontal="general" vertical="center" textRotation="0" wrapText="false" indent="0" shrinkToFit="true"/>
      <protection locked="true" hidden="false"/>
    </xf>
    <xf numFmtId="164" fontId="24" fillId="0" borderId="7" xfId="20" applyFont="true" applyBorder="true" applyAlignment="true" applyProtection="false">
      <alignment horizontal="general" vertical="center" textRotation="0" wrapText="false" indent="0" shrinkToFit="true"/>
      <protection locked="true" hidden="false"/>
    </xf>
    <xf numFmtId="164" fontId="0" fillId="0" borderId="19" xfId="0" applyFont="true" applyBorder="true" applyAlignment="true" applyProtection="false">
      <alignment horizontal="general" vertical="bottom" textRotation="0" wrapText="false" indent="0" shrinkToFit="true"/>
      <protection locked="true" hidden="false"/>
    </xf>
    <xf numFmtId="164" fontId="0" fillId="0" borderId="17" xfId="0" applyFont="true" applyBorder="true" applyAlignment="true" applyProtection="false">
      <alignment horizontal="general" vertical="bottom" textRotation="0" wrapText="false" indent="0" shrinkToFit="true"/>
      <protection locked="true" hidden="false"/>
    </xf>
    <xf numFmtId="164" fontId="0" fillId="0" borderId="18" xfId="0" applyFont="true" applyBorder="true" applyAlignment="true" applyProtection="false">
      <alignment horizontal="general" vertical="bottom" textRotation="0" wrapText="false" indent="0" shrinkToFit="true"/>
      <protection locked="true" hidden="false"/>
    </xf>
    <xf numFmtId="164" fontId="24" fillId="0" borderId="20" xfId="20" applyFont="true" applyBorder="true" applyAlignment="true" applyProtection="false">
      <alignment horizontal="general" vertical="center" textRotation="0" wrapText="false" indent="0" shrinkToFit="true"/>
      <protection locked="true" hidden="false"/>
    </xf>
    <xf numFmtId="164" fontId="0" fillId="0" borderId="0" xfId="0" applyFont="false" applyBorder="false" applyAlignment="true" applyProtection="false">
      <alignment horizontal="general" vertical="bottom" textRotation="0" wrapText="false" indent="0" shrinkToFit="tru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標準 7"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BF1D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2:BL211"/>
  <sheetViews>
    <sheetView showFormulas="false" showGridLines="false" showRowColHeaders="true" showZeros="true" rightToLeft="false" tabSelected="true" showOutlineSymbols="true" defaultGridColor="true" view="pageBreakPreview" topLeftCell="A1" colorId="64" zoomScale="100" zoomScaleNormal="100" zoomScalePageLayoutView="100" workbookViewId="0">
      <selection pane="topLeft" activeCell="A1" activeCellId="0" sqref="A1"/>
    </sheetView>
  </sheetViews>
  <sheetFormatPr defaultRowHeight="14.25" zeroHeight="false" outlineLevelRow="0" outlineLevelCol="0"/>
  <cols>
    <col collapsed="false" customWidth="true" hidden="false" outlineLevel="0" max="1" min="1" style="1" width="1"/>
    <col collapsed="false" customWidth="true" hidden="false" outlineLevel="0" max="2" min="2" style="1" width="3.13"/>
    <col collapsed="false" customWidth="true" hidden="false" outlineLevel="0" max="9" min="3" style="1" width="2.5"/>
    <col collapsed="false" customWidth="true" hidden="false" outlineLevel="0" max="56" min="10" style="2" width="2.5"/>
    <col collapsed="false" customWidth="true" hidden="false" outlineLevel="0" max="57" min="57" style="1" width="2.5"/>
    <col collapsed="false" customWidth="true" hidden="false" outlineLevel="0" max="58" min="58" style="2" width="2.5"/>
    <col collapsed="false" customWidth="true" hidden="false" outlineLevel="0" max="59" min="59" style="1" width="2.5"/>
    <col collapsed="false" customWidth="true" hidden="false" outlineLevel="0" max="61" min="60" style="1" width="1"/>
    <col collapsed="false" customWidth="true" hidden="true" outlineLevel="0" max="62" min="62" style="1" width="30.62"/>
    <col collapsed="false" customWidth="true" hidden="false" outlineLevel="0" max="63" min="63" style="1" width="9"/>
    <col collapsed="false" customWidth="true" hidden="false" outlineLevel="0" max="64" min="64" style="1" width="10.76"/>
    <col collapsed="false" customWidth="true" hidden="false" outlineLevel="0" max="1025" min="65" style="1" width="9"/>
  </cols>
  <sheetData>
    <row r="2" customFormat="false" ht="14.25" hidden="false" customHeight="false" outlineLevel="0" collapsed="false">
      <c r="B2" s="3" t="s">
        <v>0</v>
      </c>
    </row>
    <row r="3" customFormat="false" ht="14.25" hidden="false" customHeight="false" outlineLevel="0" collapsed="false">
      <c r="B3" s="4" t="s">
        <v>1</v>
      </c>
    </row>
    <row r="4" customFormat="false" ht="14.25" hidden="false" customHeight="false" outlineLevel="0" collapsed="false">
      <c r="B4" s="4" t="s">
        <v>2</v>
      </c>
    </row>
    <row r="5" customFormat="false" ht="13.8" hidden="false" customHeight="false" outlineLevel="0" collapsed="false">
      <c r="B5" s="4" t="s">
        <v>3</v>
      </c>
    </row>
    <row r="6" customFormat="false" ht="14.25" hidden="false" customHeight="false" outlineLevel="0" collapsed="false">
      <c r="B6" s="1" t="s">
        <v>4</v>
      </c>
    </row>
    <row r="7" customFormat="false" ht="14.25" hidden="false" customHeight="false" outlineLevel="0" collapsed="false">
      <c r="B7" s="5" t="s">
        <v>5</v>
      </c>
    </row>
    <row r="8" s="6" customFormat="true" ht="15" hidden="false" customHeight="true" outlineLevel="0" collapsed="false">
      <c r="B8" s="7"/>
      <c r="C8" s="8"/>
      <c r="D8" s="8"/>
      <c r="E8" s="8"/>
      <c r="F8" s="8"/>
      <c r="G8" s="8"/>
      <c r="H8" s="8"/>
      <c r="I8" s="8"/>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10"/>
      <c r="BD8" s="10"/>
      <c r="BE8" s="10"/>
      <c r="BF8" s="10"/>
      <c r="BG8" s="10"/>
      <c r="BI8" s="1"/>
      <c r="BJ8" s="1"/>
      <c r="BK8" s="1"/>
      <c r="BL8" s="1"/>
    </row>
    <row r="9" s="6" customFormat="true" ht="15" hidden="false" customHeight="true" outlineLevel="0" collapsed="false">
      <c r="B9" s="11" t="s">
        <v>6</v>
      </c>
      <c r="C9" s="11"/>
      <c r="D9" s="11"/>
      <c r="E9" s="11"/>
      <c r="F9" s="11"/>
      <c r="G9" s="11"/>
      <c r="H9" s="11"/>
      <c r="I9" s="11"/>
      <c r="J9" s="11"/>
      <c r="K9" s="11"/>
      <c r="L9" s="11"/>
      <c r="M9" s="11"/>
      <c r="N9" s="11"/>
      <c r="O9" s="11"/>
      <c r="P9" s="11"/>
      <c r="Q9" s="11"/>
      <c r="R9" s="11"/>
      <c r="S9" s="11"/>
      <c r="T9" s="11"/>
      <c r="U9" s="11"/>
      <c r="V9" s="11"/>
      <c r="W9" s="11"/>
      <c r="X9" s="11"/>
      <c r="Y9" s="11"/>
      <c r="Z9" s="12"/>
      <c r="AA9" s="11" t="s">
        <v>7</v>
      </c>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I9" s="1"/>
      <c r="BJ9" s="1"/>
      <c r="BK9" s="1"/>
      <c r="BL9" s="1"/>
    </row>
    <row r="10" s="6" customFormat="true" ht="15" hidden="false" customHeight="true" outlineLevel="0" collapsed="false">
      <c r="B10" s="13" t="s">
        <v>8</v>
      </c>
      <c r="C10" s="13"/>
      <c r="D10" s="13"/>
      <c r="E10" s="13"/>
      <c r="F10" s="13"/>
      <c r="G10" s="13"/>
      <c r="H10" s="13"/>
      <c r="I10" s="13"/>
      <c r="J10" s="13"/>
      <c r="K10" s="13"/>
      <c r="L10" s="13"/>
      <c r="M10" s="13"/>
      <c r="N10" s="13"/>
      <c r="O10" s="13"/>
      <c r="P10" s="13"/>
      <c r="Q10" s="13"/>
      <c r="R10" s="13"/>
      <c r="S10" s="13"/>
      <c r="T10" s="13"/>
      <c r="U10" s="13"/>
      <c r="V10" s="13"/>
      <c r="W10" s="13"/>
      <c r="X10" s="13"/>
      <c r="Y10" s="13"/>
      <c r="Z10" s="12"/>
      <c r="AA10" s="14" t="s">
        <v>9</v>
      </c>
      <c r="AB10" s="14"/>
      <c r="AC10" s="14"/>
      <c r="AD10" s="14"/>
      <c r="AE10" s="15" t="s">
        <v>10</v>
      </c>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I10" s="1"/>
      <c r="BJ10" s="1"/>
      <c r="BK10" s="1"/>
      <c r="BL10" s="1"/>
    </row>
    <row r="11" s="6" customFormat="true" ht="15" hidden="false" customHeight="true" outlineLevel="0" collapsed="false">
      <c r="B11" s="16" t="s">
        <v>11</v>
      </c>
      <c r="C11" s="16"/>
      <c r="D11" s="16"/>
      <c r="E11" s="16"/>
      <c r="F11" s="16"/>
      <c r="G11" s="16"/>
      <c r="H11" s="16"/>
      <c r="I11" s="16"/>
      <c r="J11" s="16"/>
      <c r="K11" s="16"/>
      <c r="L11" s="16"/>
      <c r="M11" s="16"/>
      <c r="N11" s="16"/>
      <c r="O11" s="16"/>
      <c r="P11" s="16"/>
      <c r="Q11" s="16"/>
      <c r="R11" s="16"/>
      <c r="S11" s="16"/>
      <c r="T11" s="16"/>
      <c r="U11" s="16"/>
      <c r="V11" s="16"/>
      <c r="W11" s="16"/>
      <c r="X11" s="16"/>
      <c r="Y11" s="16"/>
      <c r="Z11" s="12"/>
      <c r="AA11" s="17"/>
      <c r="AB11" s="17"/>
      <c r="AC11" s="17"/>
      <c r="AD11" s="17"/>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I11" s="1"/>
      <c r="BJ11" s="1"/>
      <c r="BK11" s="1"/>
      <c r="BL11" s="1"/>
    </row>
    <row r="12" s="6" customFormat="true" ht="15" hidden="false" customHeight="true" outlineLevel="0" collapsed="false">
      <c r="B12" s="16" t="s">
        <v>12</v>
      </c>
      <c r="C12" s="16"/>
      <c r="D12" s="16"/>
      <c r="E12" s="16"/>
      <c r="F12" s="16"/>
      <c r="G12" s="16"/>
      <c r="H12" s="16"/>
      <c r="I12" s="16"/>
      <c r="J12" s="16"/>
      <c r="K12" s="16"/>
      <c r="L12" s="16"/>
      <c r="M12" s="16"/>
      <c r="N12" s="16"/>
      <c r="O12" s="16"/>
      <c r="P12" s="16"/>
      <c r="Q12" s="16"/>
      <c r="R12" s="16"/>
      <c r="S12" s="16"/>
      <c r="T12" s="16"/>
      <c r="U12" s="16"/>
      <c r="V12" s="16"/>
      <c r="W12" s="16"/>
      <c r="X12" s="16"/>
      <c r="Y12" s="16"/>
      <c r="Z12" s="12"/>
      <c r="AA12" s="18" t="s">
        <v>13</v>
      </c>
      <c r="AB12" s="18"/>
      <c r="AC12" s="18"/>
      <c r="AD12" s="18"/>
      <c r="AE12" s="19" t="s">
        <v>14</v>
      </c>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I12" s="1"/>
      <c r="BJ12" s="1"/>
      <c r="BK12" s="1"/>
      <c r="BL12" s="1"/>
    </row>
    <row r="13" s="6" customFormat="true" ht="15" hidden="false" customHeight="true" outlineLevel="0" collapsed="false">
      <c r="B13" s="16"/>
      <c r="C13" s="16"/>
      <c r="D13" s="16"/>
      <c r="E13" s="16"/>
      <c r="F13" s="16"/>
      <c r="G13" s="16"/>
      <c r="H13" s="16"/>
      <c r="I13" s="16"/>
      <c r="J13" s="16"/>
      <c r="K13" s="16"/>
      <c r="L13" s="16"/>
      <c r="M13" s="16"/>
      <c r="N13" s="16"/>
      <c r="O13" s="16"/>
      <c r="P13" s="16"/>
      <c r="Q13" s="16"/>
      <c r="R13" s="16"/>
      <c r="S13" s="16"/>
      <c r="T13" s="16"/>
      <c r="U13" s="16"/>
      <c r="V13" s="16"/>
      <c r="W13" s="16"/>
      <c r="X13" s="16"/>
      <c r="Y13" s="16"/>
      <c r="Z13" s="12"/>
      <c r="AA13" s="18" t="s">
        <v>15</v>
      </c>
      <c r="AB13" s="18"/>
      <c r="AC13" s="18"/>
      <c r="AD13" s="18"/>
      <c r="AE13" s="19" t="s">
        <v>16</v>
      </c>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I13" s="1"/>
      <c r="BJ13" s="1"/>
      <c r="BK13" s="1"/>
      <c r="BL13" s="1"/>
    </row>
    <row r="14" s="6" customFormat="true" ht="15" hidden="false" customHeight="true" outlineLevel="0" collapsed="false">
      <c r="B14" s="16"/>
      <c r="C14" s="16"/>
      <c r="D14" s="16"/>
      <c r="E14" s="16"/>
      <c r="F14" s="16"/>
      <c r="G14" s="16"/>
      <c r="H14" s="16"/>
      <c r="I14" s="16"/>
      <c r="J14" s="16"/>
      <c r="K14" s="16"/>
      <c r="L14" s="16"/>
      <c r="M14" s="16"/>
      <c r="N14" s="16"/>
      <c r="O14" s="16"/>
      <c r="P14" s="16"/>
      <c r="Q14" s="16"/>
      <c r="R14" s="16"/>
      <c r="S14" s="16"/>
      <c r="T14" s="16"/>
      <c r="U14" s="16"/>
      <c r="V14" s="16"/>
      <c r="W14" s="16"/>
      <c r="X14" s="16"/>
      <c r="Y14" s="16"/>
      <c r="Z14" s="12"/>
      <c r="AA14" s="14" t="s">
        <v>17</v>
      </c>
      <c r="AB14" s="14"/>
      <c r="AC14" s="14"/>
      <c r="AD14" s="14"/>
      <c r="AE14" s="15" t="s">
        <v>18</v>
      </c>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I14" s="1"/>
      <c r="BJ14" s="1"/>
      <c r="BK14" s="1"/>
      <c r="BL14" s="1"/>
    </row>
    <row r="15" s="6" customFormat="true" ht="15" hidden="false" customHeight="true" outlineLevel="0" collapsed="false">
      <c r="B15" s="16"/>
      <c r="C15" s="16"/>
      <c r="D15" s="16"/>
      <c r="E15" s="16"/>
      <c r="F15" s="16"/>
      <c r="G15" s="16"/>
      <c r="H15" s="16"/>
      <c r="I15" s="16"/>
      <c r="J15" s="16"/>
      <c r="K15" s="16"/>
      <c r="L15" s="16"/>
      <c r="M15" s="16"/>
      <c r="N15" s="16"/>
      <c r="O15" s="16"/>
      <c r="P15" s="16"/>
      <c r="Q15" s="16"/>
      <c r="R15" s="16"/>
      <c r="S15" s="16"/>
      <c r="T15" s="16"/>
      <c r="U15" s="16"/>
      <c r="V15" s="16"/>
      <c r="W15" s="16"/>
      <c r="X15" s="16"/>
      <c r="Y15" s="16"/>
      <c r="Z15" s="12"/>
      <c r="AA15" s="20"/>
      <c r="AB15" s="20"/>
      <c r="AC15" s="20"/>
      <c r="AD15" s="20"/>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I15" s="1"/>
      <c r="BJ15" s="1"/>
      <c r="BK15" s="1"/>
      <c r="BL15" s="1"/>
    </row>
    <row r="16" s="6" customFormat="true" ht="15" hidden="false" customHeight="true" outlineLevel="0" collapsed="false">
      <c r="B16" s="16"/>
      <c r="C16" s="16"/>
      <c r="D16" s="16"/>
      <c r="E16" s="16"/>
      <c r="F16" s="16"/>
      <c r="G16" s="16"/>
      <c r="H16" s="16"/>
      <c r="I16" s="16"/>
      <c r="J16" s="16"/>
      <c r="K16" s="16"/>
      <c r="L16" s="16"/>
      <c r="M16" s="16"/>
      <c r="N16" s="16"/>
      <c r="O16" s="16"/>
      <c r="P16" s="16"/>
      <c r="Q16" s="16"/>
      <c r="R16" s="16"/>
      <c r="S16" s="16"/>
      <c r="T16" s="16"/>
      <c r="U16" s="16"/>
      <c r="V16" s="16"/>
      <c r="W16" s="16"/>
      <c r="X16" s="16"/>
      <c r="Y16" s="16"/>
      <c r="Z16" s="12"/>
      <c r="AA16" s="14" t="s">
        <v>19</v>
      </c>
      <c r="AB16" s="14"/>
      <c r="AC16" s="14"/>
      <c r="AD16" s="14"/>
      <c r="AE16" s="15" t="s">
        <v>20</v>
      </c>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I16" s="1"/>
      <c r="BJ16" s="1"/>
      <c r="BK16" s="1"/>
      <c r="BL16" s="1"/>
    </row>
    <row r="17" s="6" customFormat="true" ht="15" hidden="false" customHeight="true" outlineLevel="0" collapsed="false">
      <c r="B17" s="21"/>
      <c r="C17" s="21"/>
      <c r="D17" s="21"/>
      <c r="E17" s="21"/>
      <c r="F17" s="21"/>
      <c r="G17" s="21"/>
      <c r="H17" s="21"/>
      <c r="I17" s="21"/>
      <c r="J17" s="21"/>
      <c r="K17" s="21"/>
      <c r="L17" s="21"/>
      <c r="M17" s="21"/>
      <c r="N17" s="21"/>
      <c r="O17" s="21"/>
      <c r="P17" s="21"/>
      <c r="Q17" s="21"/>
      <c r="R17" s="21"/>
      <c r="S17" s="21"/>
      <c r="T17" s="21"/>
      <c r="U17" s="21"/>
      <c r="V17" s="21"/>
      <c r="W17" s="21"/>
      <c r="X17" s="21"/>
      <c r="Y17" s="21"/>
      <c r="Z17" s="9"/>
      <c r="AA17" s="22"/>
      <c r="AB17" s="22"/>
      <c r="AC17" s="22"/>
      <c r="AD17" s="22"/>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I17" s="1"/>
      <c r="BJ17" s="1"/>
      <c r="BK17" s="1"/>
      <c r="BL17" s="1"/>
    </row>
    <row r="18" s="23" customFormat="true" ht="15" hidden="false" customHeight="true" outlineLevel="0" collapsed="false">
      <c r="BI18" s="24"/>
      <c r="BJ18" s="1"/>
      <c r="BK18" s="1"/>
      <c r="BL18" s="1"/>
    </row>
    <row r="19" s="6" customFormat="true" ht="15" hidden="false" customHeight="true" outlineLevel="0" collapsed="false">
      <c r="B19" s="11" t="s">
        <v>21</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I19" s="1"/>
      <c r="BJ19" s="1"/>
      <c r="BK19" s="1"/>
      <c r="BL19" s="1"/>
    </row>
    <row r="20" s="6" customFormat="true" ht="15" hidden="false" customHeight="true" outlineLevel="0" collapsed="false">
      <c r="B20" s="25" t="s">
        <v>22</v>
      </c>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6" t="s">
        <v>23</v>
      </c>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I20" s="1"/>
      <c r="BJ20" s="1"/>
      <c r="BK20" s="1"/>
      <c r="BL20" s="1"/>
    </row>
    <row r="21" s="6" customFormat="true" ht="15" hidden="false" customHeight="true" outlineLevel="0" collapsed="false">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I21" s="1"/>
      <c r="BJ21" s="1"/>
      <c r="BK21" s="1"/>
      <c r="BL21" s="1"/>
    </row>
    <row r="22" s="6" customFormat="true" ht="15" hidden="false" customHeight="true" outlineLevel="0" collapsed="false">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I22" s="1"/>
      <c r="BJ22" s="1"/>
      <c r="BK22" s="1"/>
      <c r="BL22" s="1"/>
    </row>
    <row r="23" s="6" customFormat="true" ht="15" hidden="false" customHeight="true" outlineLevel="0" collapsed="false">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I23" s="1"/>
      <c r="BJ23" s="1"/>
      <c r="BK23" s="1"/>
      <c r="BL23" s="1"/>
    </row>
    <row r="24" s="6" customFormat="true" ht="15" hidden="false" customHeight="true" outlineLevel="0" collapsed="false">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I24" s="1"/>
      <c r="BJ24" s="1"/>
      <c r="BK24" s="1"/>
      <c r="BL24" s="1"/>
    </row>
    <row r="25" s="6" customFormat="true" ht="15" hidden="false" customHeight="true" outlineLevel="0" collapsed="false">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I25" s="1"/>
      <c r="BJ25" s="1"/>
      <c r="BK25" s="1"/>
      <c r="BL25" s="1"/>
    </row>
    <row r="26" s="6" customFormat="true" ht="70.5" hidden="false" customHeight="true" outlineLevel="0" collapsed="false">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I26" s="1"/>
      <c r="BJ26" s="1"/>
      <c r="BK26" s="1"/>
      <c r="BL26" s="1"/>
    </row>
    <row r="27" s="6" customFormat="true" ht="15" hidden="false" customHeight="true" outlineLevel="0" collapsed="false">
      <c r="BI27" s="1"/>
      <c r="BJ27" s="1"/>
      <c r="BK27" s="1"/>
      <c r="BL27" s="1"/>
    </row>
    <row r="28" s="6" customFormat="true" ht="15" hidden="false" customHeight="true" outlineLevel="0" collapsed="false">
      <c r="B28" s="27" t="s">
        <v>24</v>
      </c>
      <c r="C28" s="28" t="s">
        <v>25</v>
      </c>
      <c r="D28" s="28"/>
      <c r="E28" s="28"/>
      <c r="F28" s="28"/>
      <c r="G28" s="28"/>
      <c r="H28" s="28"/>
      <c r="I28" s="28"/>
      <c r="J28" s="28"/>
      <c r="K28" s="28"/>
      <c r="L28" s="28"/>
      <c r="M28" s="28" t="s">
        <v>26</v>
      </c>
      <c r="N28" s="28"/>
      <c r="O28" s="28"/>
      <c r="P28" s="28"/>
      <c r="Q28" s="28"/>
      <c r="R28" s="28" t="s">
        <v>27</v>
      </c>
      <c r="S28" s="28"/>
      <c r="T28" s="28"/>
      <c r="U28" s="28"/>
      <c r="V28" s="28"/>
      <c r="W28" s="28"/>
      <c r="X28" s="28" t="s">
        <v>28</v>
      </c>
      <c r="Y28" s="28"/>
      <c r="Z28" s="28"/>
      <c r="AA28" s="28"/>
      <c r="AB28" s="28"/>
      <c r="AC28" s="28"/>
      <c r="AD28" s="28"/>
      <c r="AE28" s="28"/>
      <c r="AF28" s="28"/>
      <c r="AG28" s="28"/>
      <c r="AH28" s="28"/>
      <c r="AI28" s="28"/>
      <c r="AJ28" s="28"/>
      <c r="AK28" s="28"/>
      <c r="AL28" s="28"/>
      <c r="AM28" s="28"/>
      <c r="AN28" s="28"/>
      <c r="AO28" s="28"/>
      <c r="AP28" s="28" t="s">
        <v>29</v>
      </c>
      <c r="AQ28" s="28"/>
      <c r="AR28" s="28"/>
      <c r="AS28" s="28"/>
      <c r="AT28" s="28"/>
      <c r="AU28" s="28"/>
      <c r="AV28" s="28"/>
      <c r="AW28" s="28"/>
      <c r="AX28" s="28"/>
      <c r="AY28" s="28"/>
      <c r="AZ28" s="28"/>
      <c r="BA28" s="28" t="s">
        <v>30</v>
      </c>
      <c r="BB28" s="28"/>
      <c r="BC28" s="28"/>
      <c r="BD28" s="28"/>
      <c r="BE28" s="28"/>
      <c r="BF28" s="28"/>
      <c r="BG28" s="28"/>
      <c r="BI28" s="1"/>
      <c r="BJ28" s="28" t="s">
        <v>31</v>
      </c>
      <c r="BK28" s="1"/>
      <c r="BL28" s="1"/>
    </row>
    <row r="29" s="6" customFormat="true" ht="15" hidden="false" customHeight="true" outlineLevel="0" collapsed="false">
      <c r="B29" s="29" t="n">
        <v>1</v>
      </c>
      <c r="C29" s="30" t="s">
        <v>32</v>
      </c>
      <c r="D29" s="30"/>
      <c r="E29" s="30"/>
      <c r="F29" s="30"/>
      <c r="G29" s="30"/>
      <c r="H29" s="30"/>
      <c r="I29" s="30"/>
      <c r="J29" s="30"/>
      <c r="K29" s="30"/>
      <c r="L29" s="30"/>
      <c r="M29" s="31" t="s">
        <v>33</v>
      </c>
      <c r="N29" s="31"/>
      <c r="O29" s="31"/>
      <c r="P29" s="31"/>
      <c r="Q29" s="31"/>
      <c r="R29" s="30" t="s">
        <v>34</v>
      </c>
      <c r="S29" s="30"/>
      <c r="T29" s="30"/>
      <c r="U29" s="30"/>
      <c r="V29" s="30"/>
      <c r="W29" s="30"/>
      <c r="X29" s="30" t="s">
        <v>35</v>
      </c>
      <c r="Y29" s="30"/>
      <c r="Z29" s="30"/>
      <c r="AA29" s="30"/>
      <c r="AB29" s="30"/>
      <c r="AC29" s="30"/>
      <c r="AD29" s="30"/>
      <c r="AE29" s="30"/>
      <c r="AF29" s="30"/>
      <c r="AG29" s="30"/>
      <c r="AH29" s="30"/>
      <c r="AI29" s="30"/>
      <c r="AJ29" s="30"/>
      <c r="AK29" s="30"/>
      <c r="AL29" s="30"/>
      <c r="AM29" s="30"/>
      <c r="AN29" s="30"/>
      <c r="AO29" s="30"/>
      <c r="AP29" s="32" t="s">
        <v>36</v>
      </c>
      <c r="AQ29" s="32"/>
      <c r="AR29" s="32"/>
      <c r="AS29" s="32"/>
      <c r="AT29" s="32"/>
      <c r="AU29" s="32"/>
      <c r="AV29" s="32"/>
      <c r="AW29" s="32"/>
      <c r="AX29" s="32"/>
      <c r="AY29" s="32"/>
      <c r="AZ29" s="32"/>
      <c r="BA29" s="33" t="n">
        <v>202602</v>
      </c>
      <c r="BB29" s="33"/>
      <c r="BC29" s="33"/>
      <c r="BD29" s="34" t="s">
        <v>37</v>
      </c>
      <c r="BE29" s="35" t="n">
        <v>202604</v>
      </c>
      <c r="BF29" s="35"/>
      <c r="BG29" s="35"/>
      <c r="BI29" s="1"/>
      <c r="BJ29" s="36"/>
      <c r="BK29" s="1"/>
      <c r="BL29" s="1"/>
    </row>
    <row r="30" s="6" customFormat="true" ht="15" hidden="false" customHeight="true" outlineLevel="0" collapsed="false">
      <c r="B30" s="29" t="n">
        <v>2</v>
      </c>
      <c r="C30" s="30" t="s">
        <v>38</v>
      </c>
      <c r="D30" s="30"/>
      <c r="E30" s="30"/>
      <c r="F30" s="30"/>
      <c r="G30" s="30"/>
      <c r="H30" s="30"/>
      <c r="I30" s="30"/>
      <c r="J30" s="30"/>
      <c r="K30" s="30"/>
      <c r="L30" s="30"/>
      <c r="M30" s="31" t="s">
        <v>33</v>
      </c>
      <c r="N30" s="31"/>
      <c r="O30" s="31"/>
      <c r="P30" s="31"/>
      <c r="Q30" s="31"/>
      <c r="R30" s="30" t="s">
        <v>34</v>
      </c>
      <c r="S30" s="30"/>
      <c r="T30" s="30"/>
      <c r="U30" s="30"/>
      <c r="V30" s="30"/>
      <c r="W30" s="30"/>
      <c r="X30" s="30" t="s">
        <v>39</v>
      </c>
      <c r="Y30" s="30"/>
      <c r="Z30" s="30"/>
      <c r="AA30" s="30"/>
      <c r="AB30" s="30"/>
      <c r="AC30" s="30"/>
      <c r="AD30" s="30"/>
      <c r="AE30" s="30"/>
      <c r="AF30" s="30"/>
      <c r="AG30" s="30"/>
      <c r="AH30" s="30"/>
      <c r="AI30" s="30"/>
      <c r="AJ30" s="30"/>
      <c r="AK30" s="30"/>
      <c r="AL30" s="30"/>
      <c r="AM30" s="30"/>
      <c r="AN30" s="30"/>
      <c r="AO30" s="30"/>
      <c r="AP30" s="32" t="s">
        <v>40</v>
      </c>
      <c r="AQ30" s="32"/>
      <c r="AR30" s="32"/>
      <c r="AS30" s="32"/>
      <c r="AT30" s="32"/>
      <c r="AU30" s="32"/>
      <c r="AV30" s="32"/>
      <c r="AW30" s="32"/>
      <c r="AX30" s="32"/>
      <c r="AY30" s="32"/>
      <c r="AZ30" s="32"/>
      <c r="BA30" s="33" t="n">
        <v>202403</v>
      </c>
      <c r="BB30" s="33"/>
      <c r="BC30" s="33"/>
      <c r="BD30" s="34" t="s">
        <v>37</v>
      </c>
      <c r="BE30" s="35" t="n">
        <v>202601</v>
      </c>
      <c r="BF30" s="35"/>
      <c r="BG30" s="35"/>
      <c r="BI30" s="1"/>
      <c r="BJ30" s="36"/>
      <c r="BK30" s="1"/>
      <c r="BL30" s="1"/>
    </row>
    <row r="31" s="6" customFormat="true" ht="15" hidden="false" customHeight="true" outlineLevel="0" collapsed="false">
      <c r="B31" s="29" t="n">
        <f aca="false">B30+1</f>
        <v>3</v>
      </c>
      <c r="C31" s="30" t="s">
        <v>41</v>
      </c>
      <c r="D31" s="30"/>
      <c r="E31" s="30"/>
      <c r="F31" s="30"/>
      <c r="G31" s="30"/>
      <c r="H31" s="30"/>
      <c r="I31" s="30"/>
      <c r="J31" s="30"/>
      <c r="K31" s="30"/>
      <c r="L31" s="30"/>
      <c r="M31" s="31" t="s">
        <v>33</v>
      </c>
      <c r="N31" s="31"/>
      <c r="O31" s="31"/>
      <c r="P31" s="31"/>
      <c r="Q31" s="31"/>
      <c r="R31" s="30" t="s">
        <v>34</v>
      </c>
      <c r="S31" s="30"/>
      <c r="T31" s="30"/>
      <c r="U31" s="30"/>
      <c r="V31" s="30"/>
      <c r="W31" s="30"/>
      <c r="X31" s="30" t="s">
        <v>42</v>
      </c>
      <c r="Y31" s="30"/>
      <c r="Z31" s="30"/>
      <c r="AA31" s="30"/>
      <c r="AB31" s="30"/>
      <c r="AC31" s="30"/>
      <c r="AD31" s="30"/>
      <c r="AE31" s="30"/>
      <c r="AF31" s="30"/>
      <c r="AG31" s="30"/>
      <c r="AH31" s="30"/>
      <c r="AI31" s="30"/>
      <c r="AJ31" s="30"/>
      <c r="AK31" s="30"/>
      <c r="AL31" s="30"/>
      <c r="AM31" s="30"/>
      <c r="AN31" s="30"/>
      <c r="AO31" s="30"/>
      <c r="AP31" s="32" t="s">
        <v>43</v>
      </c>
      <c r="AQ31" s="32"/>
      <c r="AR31" s="32"/>
      <c r="AS31" s="32"/>
      <c r="AT31" s="32"/>
      <c r="AU31" s="32"/>
      <c r="AV31" s="32"/>
      <c r="AW31" s="32"/>
      <c r="AX31" s="32"/>
      <c r="AY31" s="32"/>
      <c r="AZ31" s="32"/>
      <c r="BA31" s="33" t="n">
        <v>202308</v>
      </c>
      <c r="BB31" s="33"/>
      <c r="BC31" s="33"/>
      <c r="BD31" s="34" t="s">
        <v>37</v>
      </c>
      <c r="BE31" s="35" t="n">
        <v>202402</v>
      </c>
      <c r="BF31" s="35"/>
      <c r="BG31" s="35"/>
      <c r="BI31" s="1"/>
      <c r="BJ31" s="36"/>
      <c r="BK31" s="1"/>
      <c r="BL31" s="1"/>
    </row>
    <row r="32" s="6" customFormat="true" ht="15" hidden="false" customHeight="true" outlineLevel="0" collapsed="false">
      <c r="B32" s="29" t="n">
        <f aca="false">B31+1</f>
        <v>4</v>
      </c>
      <c r="C32" s="30" t="s">
        <v>44</v>
      </c>
      <c r="D32" s="30"/>
      <c r="E32" s="30"/>
      <c r="F32" s="30"/>
      <c r="G32" s="30"/>
      <c r="H32" s="30"/>
      <c r="I32" s="30"/>
      <c r="J32" s="30"/>
      <c r="K32" s="30"/>
      <c r="L32" s="30"/>
      <c r="M32" s="31" t="s">
        <v>33</v>
      </c>
      <c r="N32" s="31"/>
      <c r="O32" s="31"/>
      <c r="P32" s="31"/>
      <c r="Q32" s="31"/>
      <c r="R32" s="30" t="s">
        <v>34</v>
      </c>
      <c r="S32" s="30"/>
      <c r="T32" s="30"/>
      <c r="U32" s="30"/>
      <c r="V32" s="30"/>
      <c r="W32" s="30"/>
      <c r="X32" s="30" t="s">
        <v>45</v>
      </c>
      <c r="Y32" s="30"/>
      <c r="Z32" s="30"/>
      <c r="AA32" s="30"/>
      <c r="AB32" s="30"/>
      <c r="AC32" s="30"/>
      <c r="AD32" s="30"/>
      <c r="AE32" s="30"/>
      <c r="AF32" s="30"/>
      <c r="AG32" s="30"/>
      <c r="AH32" s="30"/>
      <c r="AI32" s="30"/>
      <c r="AJ32" s="30"/>
      <c r="AK32" s="30"/>
      <c r="AL32" s="30"/>
      <c r="AM32" s="30"/>
      <c r="AN32" s="30"/>
      <c r="AO32" s="30"/>
      <c r="AP32" s="32" t="s">
        <v>46</v>
      </c>
      <c r="AQ32" s="32"/>
      <c r="AR32" s="32"/>
      <c r="AS32" s="32"/>
      <c r="AT32" s="32"/>
      <c r="AU32" s="32"/>
      <c r="AV32" s="32"/>
      <c r="AW32" s="32"/>
      <c r="AX32" s="32"/>
      <c r="AY32" s="32"/>
      <c r="AZ32" s="32"/>
      <c r="BA32" s="33" t="n">
        <v>202306</v>
      </c>
      <c r="BB32" s="33"/>
      <c r="BC32" s="33"/>
      <c r="BD32" s="34" t="s">
        <v>37</v>
      </c>
      <c r="BE32" s="35" t="n">
        <v>202307</v>
      </c>
      <c r="BF32" s="35"/>
      <c r="BG32" s="35"/>
      <c r="BI32" s="1"/>
      <c r="BJ32" s="36"/>
      <c r="BK32" s="1"/>
      <c r="BL32" s="1"/>
    </row>
    <row r="33" s="6" customFormat="true" ht="15" hidden="false" customHeight="true" outlineLevel="0" collapsed="false">
      <c r="B33" s="29" t="n">
        <f aca="false">B32+1</f>
        <v>5</v>
      </c>
      <c r="C33" s="30" t="s">
        <v>47</v>
      </c>
      <c r="D33" s="30"/>
      <c r="E33" s="30"/>
      <c r="F33" s="30"/>
      <c r="G33" s="30"/>
      <c r="H33" s="30"/>
      <c r="I33" s="30"/>
      <c r="J33" s="30"/>
      <c r="K33" s="30"/>
      <c r="L33" s="30"/>
      <c r="M33" s="31" t="s">
        <v>33</v>
      </c>
      <c r="N33" s="31"/>
      <c r="O33" s="31"/>
      <c r="P33" s="31"/>
      <c r="Q33" s="31"/>
      <c r="R33" s="30" t="s">
        <v>34</v>
      </c>
      <c r="S33" s="30"/>
      <c r="T33" s="30"/>
      <c r="U33" s="30"/>
      <c r="V33" s="30"/>
      <c r="W33" s="30"/>
      <c r="X33" s="30" t="s">
        <v>48</v>
      </c>
      <c r="Y33" s="30"/>
      <c r="Z33" s="30"/>
      <c r="AA33" s="30"/>
      <c r="AB33" s="30"/>
      <c r="AC33" s="30"/>
      <c r="AD33" s="30"/>
      <c r="AE33" s="30"/>
      <c r="AF33" s="30"/>
      <c r="AG33" s="30"/>
      <c r="AH33" s="30"/>
      <c r="AI33" s="30"/>
      <c r="AJ33" s="30"/>
      <c r="AK33" s="30"/>
      <c r="AL33" s="30"/>
      <c r="AM33" s="30"/>
      <c r="AN33" s="30"/>
      <c r="AO33" s="30"/>
      <c r="AP33" s="32" t="s">
        <v>46</v>
      </c>
      <c r="AQ33" s="32"/>
      <c r="AR33" s="32"/>
      <c r="AS33" s="32"/>
      <c r="AT33" s="32"/>
      <c r="AU33" s="32"/>
      <c r="AV33" s="32"/>
      <c r="AW33" s="32"/>
      <c r="AX33" s="32"/>
      <c r="AY33" s="32"/>
      <c r="AZ33" s="32"/>
      <c r="BA33" s="33" t="n">
        <v>202210</v>
      </c>
      <c r="BB33" s="33"/>
      <c r="BC33" s="33"/>
      <c r="BD33" s="34" t="s">
        <v>37</v>
      </c>
      <c r="BE33" s="35" t="n">
        <v>202305</v>
      </c>
      <c r="BF33" s="35"/>
      <c r="BG33" s="35"/>
      <c r="BI33" s="1"/>
      <c r="BJ33" s="36"/>
      <c r="BK33" s="1"/>
      <c r="BL33" s="1"/>
    </row>
    <row r="34" s="6" customFormat="true" ht="15" hidden="false" customHeight="true" outlineLevel="0" collapsed="false">
      <c r="B34" s="29" t="n">
        <f aca="false">B33+1</f>
        <v>6</v>
      </c>
      <c r="C34" s="30" t="s">
        <v>49</v>
      </c>
      <c r="D34" s="30"/>
      <c r="E34" s="30"/>
      <c r="F34" s="30"/>
      <c r="G34" s="30"/>
      <c r="H34" s="30"/>
      <c r="I34" s="30"/>
      <c r="J34" s="30"/>
      <c r="K34" s="30"/>
      <c r="L34" s="30"/>
      <c r="M34" s="31" t="s">
        <v>33</v>
      </c>
      <c r="N34" s="31"/>
      <c r="O34" s="31"/>
      <c r="P34" s="31"/>
      <c r="Q34" s="31"/>
      <c r="R34" s="30" t="s">
        <v>34</v>
      </c>
      <c r="S34" s="30"/>
      <c r="T34" s="30"/>
      <c r="U34" s="30"/>
      <c r="V34" s="30"/>
      <c r="W34" s="30"/>
      <c r="X34" s="30" t="s">
        <v>50</v>
      </c>
      <c r="Y34" s="30"/>
      <c r="Z34" s="30"/>
      <c r="AA34" s="30"/>
      <c r="AB34" s="30"/>
      <c r="AC34" s="30"/>
      <c r="AD34" s="30"/>
      <c r="AE34" s="30"/>
      <c r="AF34" s="30"/>
      <c r="AG34" s="30"/>
      <c r="AH34" s="30"/>
      <c r="AI34" s="30"/>
      <c r="AJ34" s="30"/>
      <c r="AK34" s="30"/>
      <c r="AL34" s="30"/>
      <c r="AM34" s="30"/>
      <c r="AN34" s="30"/>
      <c r="AO34" s="30"/>
      <c r="AP34" s="32" t="s">
        <v>46</v>
      </c>
      <c r="AQ34" s="32"/>
      <c r="AR34" s="32"/>
      <c r="AS34" s="32"/>
      <c r="AT34" s="32"/>
      <c r="AU34" s="32"/>
      <c r="AV34" s="32"/>
      <c r="AW34" s="32"/>
      <c r="AX34" s="32"/>
      <c r="AY34" s="32"/>
      <c r="AZ34" s="32"/>
      <c r="BA34" s="33" t="n">
        <v>201904</v>
      </c>
      <c r="BB34" s="33"/>
      <c r="BC34" s="33"/>
      <c r="BD34" s="34" t="s">
        <v>37</v>
      </c>
      <c r="BE34" s="35" t="n">
        <v>202209</v>
      </c>
      <c r="BF34" s="35"/>
      <c r="BG34" s="35"/>
      <c r="BI34" s="1"/>
      <c r="BJ34" s="36"/>
      <c r="BK34" s="1"/>
      <c r="BL34" s="1"/>
    </row>
    <row r="35" s="6" customFormat="true" ht="15" hidden="false" customHeight="true" outlineLevel="0" collapsed="false">
      <c r="B35" s="29" t="n">
        <f aca="false">B34+1</f>
        <v>7</v>
      </c>
      <c r="C35" s="30" t="s">
        <v>51</v>
      </c>
      <c r="D35" s="30"/>
      <c r="E35" s="30"/>
      <c r="F35" s="30"/>
      <c r="G35" s="30"/>
      <c r="H35" s="30"/>
      <c r="I35" s="30"/>
      <c r="J35" s="30"/>
      <c r="K35" s="30"/>
      <c r="L35" s="30"/>
      <c r="M35" s="30" t="s">
        <v>52</v>
      </c>
      <c r="N35" s="30"/>
      <c r="O35" s="30"/>
      <c r="P35" s="30"/>
      <c r="Q35" s="30"/>
      <c r="R35" s="30" t="s">
        <v>34</v>
      </c>
      <c r="S35" s="30"/>
      <c r="T35" s="30"/>
      <c r="U35" s="30"/>
      <c r="V35" s="30"/>
      <c r="W35" s="30"/>
      <c r="X35" s="30" t="s">
        <v>53</v>
      </c>
      <c r="Y35" s="30"/>
      <c r="Z35" s="30"/>
      <c r="AA35" s="30"/>
      <c r="AB35" s="30"/>
      <c r="AC35" s="30"/>
      <c r="AD35" s="30"/>
      <c r="AE35" s="30"/>
      <c r="AF35" s="30"/>
      <c r="AG35" s="30"/>
      <c r="AH35" s="30"/>
      <c r="AI35" s="30"/>
      <c r="AJ35" s="30"/>
      <c r="AK35" s="30"/>
      <c r="AL35" s="30"/>
      <c r="AM35" s="30"/>
      <c r="AN35" s="30"/>
      <c r="AO35" s="30"/>
      <c r="AP35" s="32" t="s">
        <v>46</v>
      </c>
      <c r="AQ35" s="32"/>
      <c r="AR35" s="32"/>
      <c r="AS35" s="32"/>
      <c r="AT35" s="32"/>
      <c r="AU35" s="32"/>
      <c r="AV35" s="32"/>
      <c r="AW35" s="32"/>
      <c r="AX35" s="32"/>
      <c r="AY35" s="32"/>
      <c r="AZ35" s="32"/>
      <c r="BA35" s="33" t="n">
        <v>201807</v>
      </c>
      <c r="BB35" s="33"/>
      <c r="BC35" s="33"/>
      <c r="BD35" s="34" t="s">
        <v>37</v>
      </c>
      <c r="BE35" s="35" t="n">
        <v>201903</v>
      </c>
      <c r="BF35" s="35"/>
      <c r="BG35" s="35"/>
      <c r="BI35" s="1"/>
      <c r="BJ35" s="36"/>
      <c r="BK35" s="1"/>
      <c r="BL35" s="1"/>
    </row>
    <row r="36" s="6" customFormat="true" ht="15" hidden="false" customHeight="true" outlineLevel="0" collapsed="false">
      <c r="B36" s="29" t="n">
        <f aca="false">B35+1</f>
        <v>8</v>
      </c>
      <c r="C36" s="30" t="s">
        <v>54</v>
      </c>
      <c r="D36" s="30"/>
      <c r="E36" s="30"/>
      <c r="F36" s="30"/>
      <c r="G36" s="30"/>
      <c r="H36" s="30"/>
      <c r="I36" s="30"/>
      <c r="J36" s="30"/>
      <c r="K36" s="30"/>
      <c r="L36" s="30"/>
      <c r="M36" s="30" t="s">
        <v>55</v>
      </c>
      <c r="N36" s="30"/>
      <c r="O36" s="30"/>
      <c r="P36" s="30"/>
      <c r="Q36" s="30"/>
      <c r="R36" s="30" t="s">
        <v>56</v>
      </c>
      <c r="S36" s="30"/>
      <c r="T36" s="30"/>
      <c r="U36" s="30"/>
      <c r="V36" s="30"/>
      <c r="W36" s="30"/>
      <c r="X36" s="31" t="s">
        <v>57</v>
      </c>
      <c r="Y36" s="31"/>
      <c r="Z36" s="31"/>
      <c r="AA36" s="31"/>
      <c r="AB36" s="31"/>
      <c r="AC36" s="31"/>
      <c r="AD36" s="31"/>
      <c r="AE36" s="31"/>
      <c r="AF36" s="31"/>
      <c r="AG36" s="31"/>
      <c r="AH36" s="31"/>
      <c r="AI36" s="31"/>
      <c r="AJ36" s="31"/>
      <c r="AK36" s="31"/>
      <c r="AL36" s="31"/>
      <c r="AM36" s="31"/>
      <c r="AN36" s="31"/>
      <c r="AO36" s="31"/>
      <c r="AP36" s="32" t="s">
        <v>58</v>
      </c>
      <c r="AQ36" s="32"/>
      <c r="AR36" s="32"/>
      <c r="AS36" s="32"/>
      <c r="AT36" s="32"/>
      <c r="AU36" s="32"/>
      <c r="AV36" s="32"/>
      <c r="AW36" s="32"/>
      <c r="AX36" s="32"/>
      <c r="AY36" s="32"/>
      <c r="AZ36" s="32"/>
      <c r="BA36" s="33" t="n">
        <v>201801</v>
      </c>
      <c r="BB36" s="33"/>
      <c r="BC36" s="33"/>
      <c r="BD36" s="34" t="s">
        <v>37</v>
      </c>
      <c r="BE36" s="35" t="n">
        <v>201807</v>
      </c>
      <c r="BF36" s="35"/>
      <c r="BG36" s="35"/>
      <c r="BI36" s="1"/>
      <c r="BJ36" s="36"/>
      <c r="BK36" s="1"/>
      <c r="BL36" s="1"/>
    </row>
    <row r="37" s="6" customFormat="true" ht="15" hidden="false" customHeight="true" outlineLevel="0" collapsed="false">
      <c r="B37" s="29" t="n">
        <f aca="false">B36+1</f>
        <v>9</v>
      </c>
      <c r="C37" s="30" t="s">
        <v>59</v>
      </c>
      <c r="D37" s="30"/>
      <c r="E37" s="30"/>
      <c r="F37" s="30"/>
      <c r="G37" s="30"/>
      <c r="H37" s="30"/>
      <c r="I37" s="30"/>
      <c r="J37" s="30"/>
      <c r="K37" s="30"/>
      <c r="L37" s="30"/>
      <c r="M37" s="30" t="s">
        <v>33</v>
      </c>
      <c r="N37" s="30"/>
      <c r="O37" s="30"/>
      <c r="P37" s="30"/>
      <c r="Q37" s="30"/>
      <c r="R37" s="30" t="s">
        <v>34</v>
      </c>
      <c r="S37" s="30"/>
      <c r="T37" s="30"/>
      <c r="U37" s="30"/>
      <c r="V37" s="30"/>
      <c r="W37" s="30"/>
      <c r="X37" s="37" t="s">
        <v>60</v>
      </c>
      <c r="Y37" s="37"/>
      <c r="Z37" s="37"/>
      <c r="AA37" s="37"/>
      <c r="AB37" s="37"/>
      <c r="AC37" s="37"/>
      <c r="AD37" s="37"/>
      <c r="AE37" s="37"/>
      <c r="AF37" s="37"/>
      <c r="AG37" s="37"/>
      <c r="AH37" s="37"/>
      <c r="AI37" s="37"/>
      <c r="AJ37" s="37"/>
      <c r="AK37" s="37"/>
      <c r="AL37" s="37"/>
      <c r="AM37" s="37"/>
      <c r="AN37" s="37"/>
      <c r="AO37" s="37"/>
      <c r="AP37" s="32" t="s">
        <v>61</v>
      </c>
      <c r="AQ37" s="32"/>
      <c r="AR37" s="32"/>
      <c r="AS37" s="32"/>
      <c r="AT37" s="32"/>
      <c r="AU37" s="32"/>
      <c r="AV37" s="32"/>
      <c r="AW37" s="32"/>
      <c r="AX37" s="32"/>
      <c r="AY37" s="32"/>
      <c r="AZ37" s="32"/>
      <c r="BA37" s="33" t="n">
        <v>201605</v>
      </c>
      <c r="BB37" s="33"/>
      <c r="BC37" s="33"/>
      <c r="BD37" s="34" t="s">
        <v>37</v>
      </c>
      <c r="BE37" s="35" t="n">
        <v>201712</v>
      </c>
      <c r="BF37" s="35"/>
      <c r="BG37" s="35"/>
      <c r="BI37" s="1"/>
      <c r="BJ37" s="36"/>
      <c r="BK37" s="1"/>
      <c r="BL37" s="1"/>
    </row>
    <row r="38" s="6" customFormat="true" ht="15" hidden="false" customHeight="true" outlineLevel="0" collapsed="false">
      <c r="B38" s="29" t="n">
        <f aca="false">B37+1</f>
        <v>10</v>
      </c>
      <c r="C38" s="30" t="s">
        <v>62</v>
      </c>
      <c r="D38" s="30"/>
      <c r="E38" s="30"/>
      <c r="F38" s="30"/>
      <c r="G38" s="30"/>
      <c r="H38" s="30"/>
      <c r="I38" s="30"/>
      <c r="J38" s="30"/>
      <c r="K38" s="30"/>
      <c r="L38" s="30"/>
      <c r="M38" s="30" t="s">
        <v>55</v>
      </c>
      <c r="N38" s="30"/>
      <c r="O38" s="30"/>
      <c r="P38" s="30"/>
      <c r="Q38" s="30"/>
      <c r="R38" s="30" t="s">
        <v>34</v>
      </c>
      <c r="S38" s="30"/>
      <c r="T38" s="30"/>
      <c r="U38" s="30"/>
      <c r="V38" s="30"/>
      <c r="W38" s="30"/>
      <c r="X38" s="30" t="s">
        <v>63</v>
      </c>
      <c r="Y38" s="30"/>
      <c r="Z38" s="30"/>
      <c r="AA38" s="30"/>
      <c r="AB38" s="30"/>
      <c r="AC38" s="30"/>
      <c r="AD38" s="30"/>
      <c r="AE38" s="30"/>
      <c r="AF38" s="30"/>
      <c r="AG38" s="30"/>
      <c r="AH38" s="30"/>
      <c r="AI38" s="30"/>
      <c r="AJ38" s="30"/>
      <c r="AK38" s="30"/>
      <c r="AL38" s="30"/>
      <c r="AM38" s="30"/>
      <c r="AN38" s="30"/>
      <c r="AO38" s="30"/>
      <c r="AP38" s="32" t="s">
        <v>40</v>
      </c>
      <c r="AQ38" s="32"/>
      <c r="AR38" s="32"/>
      <c r="AS38" s="32"/>
      <c r="AT38" s="32"/>
      <c r="AU38" s="32"/>
      <c r="AV38" s="32"/>
      <c r="AW38" s="32"/>
      <c r="AX38" s="32"/>
      <c r="AY38" s="32"/>
      <c r="AZ38" s="32"/>
      <c r="BA38" s="33" t="n">
        <v>201602</v>
      </c>
      <c r="BB38" s="33"/>
      <c r="BC38" s="33"/>
      <c r="BD38" s="34" t="s">
        <v>37</v>
      </c>
      <c r="BE38" s="35" t="n">
        <v>201604</v>
      </c>
      <c r="BF38" s="35"/>
      <c r="BG38" s="35"/>
      <c r="BI38" s="1"/>
      <c r="BJ38" s="36"/>
      <c r="BK38" s="1"/>
      <c r="BL38" s="1"/>
    </row>
    <row r="39" s="6" customFormat="true" ht="15" hidden="false" customHeight="true" outlineLevel="0" collapsed="false">
      <c r="B39" s="29" t="n">
        <f aca="false">B38+1</f>
        <v>11</v>
      </c>
      <c r="C39" s="30" t="s">
        <v>62</v>
      </c>
      <c r="D39" s="30"/>
      <c r="E39" s="30"/>
      <c r="F39" s="30"/>
      <c r="G39" s="30"/>
      <c r="H39" s="30"/>
      <c r="I39" s="30"/>
      <c r="J39" s="30"/>
      <c r="K39" s="30"/>
      <c r="L39" s="30"/>
      <c r="M39" s="30" t="s">
        <v>55</v>
      </c>
      <c r="N39" s="30"/>
      <c r="O39" s="30"/>
      <c r="P39" s="30"/>
      <c r="Q39" s="30"/>
      <c r="R39" s="30" t="s">
        <v>64</v>
      </c>
      <c r="S39" s="30"/>
      <c r="T39" s="30"/>
      <c r="U39" s="30"/>
      <c r="V39" s="30"/>
      <c r="W39" s="30"/>
      <c r="X39" s="31" t="s">
        <v>65</v>
      </c>
      <c r="Y39" s="31"/>
      <c r="Z39" s="31"/>
      <c r="AA39" s="31"/>
      <c r="AB39" s="31"/>
      <c r="AC39" s="31"/>
      <c r="AD39" s="31"/>
      <c r="AE39" s="31"/>
      <c r="AF39" s="31"/>
      <c r="AG39" s="31"/>
      <c r="AH39" s="31"/>
      <c r="AI39" s="31"/>
      <c r="AJ39" s="31"/>
      <c r="AK39" s="31"/>
      <c r="AL39" s="31"/>
      <c r="AM39" s="31"/>
      <c r="AN39" s="31"/>
      <c r="AO39" s="31"/>
      <c r="AP39" s="32" t="s">
        <v>66</v>
      </c>
      <c r="AQ39" s="32"/>
      <c r="AR39" s="32"/>
      <c r="AS39" s="32"/>
      <c r="AT39" s="32"/>
      <c r="AU39" s="32"/>
      <c r="AV39" s="32"/>
      <c r="AW39" s="32"/>
      <c r="AX39" s="32"/>
      <c r="AY39" s="32"/>
      <c r="AZ39" s="32"/>
      <c r="BA39" s="33" t="n">
        <v>201404</v>
      </c>
      <c r="BB39" s="33"/>
      <c r="BC39" s="33"/>
      <c r="BD39" s="34" t="s">
        <v>37</v>
      </c>
      <c r="BE39" s="35" t="n">
        <v>201601</v>
      </c>
      <c r="BF39" s="35"/>
      <c r="BG39" s="35"/>
      <c r="BI39" s="1"/>
      <c r="BJ39" s="36"/>
    </row>
    <row r="40" s="6" customFormat="true" ht="15" hidden="false" customHeight="true" outlineLevel="0" collapsed="false">
      <c r="B40" s="29" t="n">
        <f aca="false">B39+1</f>
        <v>12</v>
      </c>
      <c r="C40" s="30" t="s">
        <v>67</v>
      </c>
      <c r="D40" s="30"/>
      <c r="E40" s="30"/>
      <c r="F40" s="30"/>
      <c r="G40" s="30"/>
      <c r="H40" s="30"/>
      <c r="I40" s="30"/>
      <c r="J40" s="30"/>
      <c r="K40" s="30"/>
      <c r="L40" s="30"/>
      <c r="M40" s="30" t="s">
        <v>68</v>
      </c>
      <c r="N40" s="30"/>
      <c r="O40" s="30"/>
      <c r="P40" s="30"/>
      <c r="Q40" s="30"/>
      <c r="R40" s="30" t="s">
        <v>69</v>
      </c>
      <c r="S40" s="30"/>
      <c r="T40" s="30"/>
      <c r="U40" s="30"/>
      <c r="V40" s="30"/>
      <c r="W40" s="30"/>
      <c r="X40" s="37" t="s">
        <v>70</v>
      </c>
      <c r="Y40" s="37"/>
      <c r="Z40" s="37"/>
      <c r="AA40" s="37"/>
      <c r="AB40" s="37"/>
      <c r="AC40" s="37"/>
      <c r="AD40" s="37"/>
      <c r="AE40" s="37"/>
      <c r="AF40" s="37"/>
      <c r="AG40" s="37"/>
      <c r="AH40" s="37"/>
      <c r="AI40" s="37"/>
      <c r="AJ40" s="37"/>
      <c r="AK40" s="37"/>
      <c r="AL40" s="37"/>
      <c r="AM40" s="37"/>
      <c r="AN40" s="37"/>
      <c r="AO40" s="37"/>
      <c r="AP40" s="32" t="s">
        <v>71</v>
      </c>
      <c r="AQ40" s="32"/>
      <c r="AR40" s="32"/>
      <c r="AS40" s="32"/>
      <c r="AT40" s="32"/>
      <c r="AU40" s="32"/>
      <c r="AV40" s="32"/>
      <c r="AW40" s="32"/>
      <c r="AX40" s="32"/>
      <c r="AY40" s="32"/>
      <c r="AZ40" s="32"/>
      <c r="BA40" s="33" t="n">
        <v>201211</v>
      </c>
      <c r="BB40" s="33"/>
      <c r="BC40" s="33"/>
      <c r="BD40" s="34" t="s">
        <v>37</v>
      </c>
      <c r="BE40" s="35" t="n">
        <v>201404</v>
      </c>
      <c r="BF40" s="35"/>
      <c r="BG40" s="35"/>
      <c r="BI40" s="1"/>
      <c r="BJ40" s="36"/>
    </row>
    <row r="41" s="6" customFormat="true" ht="15" hidden="false" customHeight="true" outlineLevel="0" collapsed="false">
      <c r="B41" s="29" t="n">
        <f aca="false">B40+1</f>
        <v>13</v>
      </c>
      <c r="C41" s="30" t="s">
        <v>72</v>
      </c>
      <c r="D41" s="30"/>
      <c r="E41" s="30"/>
      <c r="F41" s="30"/>
      <c r="G41" s="30"/>
      <c r="H41" s="30"/>
      <c r="I41" s="30"/>
      <c r="J41" s="30"/>
      <c r="K41" s="30"/>
      <c r="L41" s="30"/>
      <c r="M41" s="30" t="s">
        <v>73</v>
      </c>
      <c r="N41" s="30"/>
      <c r="O41" s="30"/>
      <c r="P41" s="30"/>
      <c r="Q41" s="30"/>
      <c r="R41" s="30" t="s">
        <v>74</v>
      </c>
      <c r="S41" s="30"/>
      <c r="T41" s="30"/>
      <c r="U41" s="30"/>
      <c r="V41" s="30"/>
      <c r="W41" s="30"/>
      <c r="X41" s="30" t="s">
        <v>75</v>
      </c>
      <c r="Y41" s="30"/>
      <c r="Z41" s="30"/>
      <c r="AA41" s="30"/>
      <c r="AB41" s="30"/>
      <c r="AC41" s="30"/>
      <c r="AD41" s="30"/>
      <c r="AE41" s="30"/>
      <c r="AF41" s="30"/>
      <c r="AG41" s="30"/>
      <c r="AH41" s="30"/>
      <c r="AI41" s="30"/>
      <c r="AJ41" s="30"/>
      <c r="AK41" s="30"/>
      <c r="AL41" s="30"/>
      <c r="AM41" s="30"/>
      <c r="AN41" s="30"/>
      <c r="AO41" s="30"/>
      <c r="AP41" s="32" t="s">
        <v>76</v>
      </c>
      <c r="AQ41" s="32"/>
      <c r="AR41" s="32"/>
      <c r="AS41" s="32"/>
      <c r="AT41" s="32"/>
      <c r="AU41" s="32"/>
      <c r="AV41" s="32"/>
      <c r="AW41" s="32"/>
      <c r="AX41" s="32"/>
      <c r="AY41" s="32"/>
      <c r="AZ41" s="32"/>
      <c r="BA41" s="33" t="n">
        <v>200805</v>
      </c>
      <c r="BB41" s="33"/>
      <c r="BC41" s="33"/>
      <c r="BD41" s="34" t="s">
        <v>37</v>
      </c>
      <c r="BE41" s="35" t="n">
        <v>201003</v>
      </c>
      <c r="BF41" s="35"/>
      <c r="BG41" s="35"/>
      <c r="BI41" s="1"/>
      <c r="BJ41" s="36"/>
    </row>
    <row r="42" s="6" customFormat="true" ht="15" hidden="false" customHeight="true" outlineLevel="0" collapsed="false">
      <c r="B42" s="29" t="n">
        <f aca="false">B41+1</f>
        <v>14</v>
      </c>
      <c r="C42" s="30" t="s">
        <v>77</v>
      </c>
      <c r="D42" s="30"/>
      <c r="E42" s="30"/>
      <c r="F42" s="30"/>
      <c r="G42" s="30"/>
      <c r="H42" s="30"/>
      <c r="I42" s="30"/>
      <c r="J42" s="30"/>
      <c r="K42" s="30"/>
      <c r="L42" s="30"/>
      <c r="M42" s="30" t="s">
        <v>55</v>
      </c>
      <c r="N42" s="30"/>
      <c r="O42" s="30"/>
      <c r="P42" s="30"/>
      <c r="Q42" s="30"/>
      <c r="R42" s="30" t="s">
        <v>78</v>
      </c>
      <c r="S42" s="30"/>
      <c r="T42" s="30"/>
      <c r="U42" s="30"/>
      <c r="V42" s="30"/>
      <c r="W42" s="30"/>
      <c r="X42" s="30" t="s">
        <v>79</v>
      </c>
      <c r="Y42" s="30"/>
      <c r="Z42" s="30"/>
      <c r="AA42" s="30"/>
      <c r="AB42" s="30"/>
      <c r="AC42" s="30"/>
      <c r="AD42" s="30"/>
      <c r="AE42" s="30"/>
      <c r="AF42" s="30"/>
      <c r="AG42" s="30"/>
      <c r="AH42" s="30"/>
      <c r="AI42" s="30"/>
      <c r="AJ42" s="30"/>
      <c r="AK42" s="30"/>
      <c r="AL42" s="30"/>
      <c r="AM42" s="30"/>
      <c r="AN42" s="30"/>
      <c r="AO42" s="30"/>
      <c r="AP42" s="32" t="s">
        <v>80</v>
      </c>
      <c r="AQ42" s="32"/>
      <c r="AR42" s="32"/>
      <c r="AS42" s="32"/>
      <c r="AT42" s="32"/>
      <c r="AU42" s="32"/>
      <c r="AV42" s="32"/>
      <c r="AW42" s="32"/>
      <c r="AX42" s="32"/>
      <c r="AY42" s="32"/>
      <c r="AZ42" s="32"/>
      <c r="BA42" s="33" t="n">
        <v>200703</v>
      </c>
      <c r="BB42" s="33"/>
      <c r="BC42" s="33"/>
      <c r="BD42" s="34" t="s">
        <v>37</v>
      </c>
      <c r="BE42" s="35" t="n">
        <v>200712</v>
      </c>
      <c r="BF42" s="35"/>
      <c r="BG42" s="35"/>
      <c r="BI42" s="1"/>
      <c r="BJ42" s="36"/>
    </row>
    <row r="43" s="6" customFormat="true" ht="15" hidden="false" customHeight="true" outlineLevel="0" collapsed="false">
      <c r="B43" s="29" t="n">
        <f aca="false">B42+1</f>
        <v>15</v>
      </c>
      <c r="C43" s="30" t="s">
        <v>81</v>
      </c>
      <c r="D43" s="30"/>
      <c r="E43" s="30"/>
      <c r="F43" s="30"/>
      <c r="G43" s="30"/>
      <c r="H43" s="30"/>
      <c r="I43" s="30"/>
      <c r="J43" s="30"/>
      <c r="K43" s="30"/>
      <c r="L43" s="30"/>
      <c r="M43" s="30" t="s">
        <v>52</v>
      </c>
      <c r="N43" s="30"/>
      <c r="O43" s="30"/>
      <c r="P43" s="30"/>
      <c r="Q43" s="30"/>
      <c r="R43" s="30" t="s">
        <v>82</v>
      </c>
      <c r="S43" s="30"/>
      <c r="T43" s="30"/>
      <c r="U43" s="30"/>
      <c r="V43" s="30"/>
      <c r="W43" s="30"/>
      <c r="X43" s="37" t="s">
        <v>83</v>
      </c>
      <c r="Y43" s="37"/>
      <c r="Z43" s="37"/>
      <c r="AA43" s="37"/>
      <c r="AB43" s="37"/>
      <c r="AC43" s="37"/>
      <c r="AD43" s="37"/>
      <c r="AE43" s="37"/>
      <c r="AF43" s="37"/>
      <c r="AG43" s="37"/>
      <c r="AH43" s="37"/>
      <c r="AI43" s="37"/>
      <c r="AJ43" s="37"/>
      <c r="AK43" s="37"/>
      <c r="AL43" s="37"/>
      <c r="AM43" s="37"/>
      <c r="AN43" s="37"/>
      <c r="AO43" s="37"/>
      <c r="AP43" s="32" t="s">
        <v>84</v>
      </c>
      <c r="AQ43" s="32"/>
      <c r="AR43" s="32"/>
      <c r="AS43" s="32"/>
      <c r="AT43" s="32"/>
      <c r="AU43" s="32"/>
      <c r="AV43" s="32"/>
      <c r="AW43" s="32"/>
      <c r="AX43" s="32"/>
      <c r="AY43" s="32"/>
      <c r="AZ43" s="32"/>
      <c r="BA43" s="33" t="n">
        <v>200503</v>
      </c>
      <c r="BB43" s="33"/>
      <c r="BC43" s="33"/>
      <c r="BD43" s="34" t="s">
        <v>37</v>
      </c>
      <c r="BE43" s="35" t="n">
        <v>200702</v>
      </c>
      <c r="BF43" s="35"/>
      <c r="BG43" s="35"/>
      <c r="BI43" s="1"/>
      <c r="BJ43" s="36"/>
    </row>
    <row r="44" s="6" customFormat="true" ht="15" hidden="false" customHeight="true" outlineLevel="0" collapsed="false">
      <c r="B44" s="29" t="n">
        <f aca="false">B43+1</f>
        <v>16</v>
      </c>
      <c r="C44" s="30" t="s">
        <v>67</v>
      </c>
      <c r="D44" s="30"/>
      <c r="E44" s="30"/>
      <c r="F44" s="30"/>
      <c r="G44" s="30"/>
      <c r="H44" s="30"/>
      <c r="I44" s="30"/>
      <c r="J44" s="30"/>
      <c r="K44" s="30"/>
      <c r="L44" s="30"/>
      <c r="M44" s="30" t="s">
        <v>52</v>
      </c>
      <c r="N44" s="30"/>
      <c r="O44" s="30"/>
      <c r="P44" s="30"/>
      <c r="Q44" s="30"/>
      <c r="R44" s="38" t="s">
        <v>82</v>
      </c>
      <c r="S44" s="38"/>
      <c r="T44" s="38"/>
      <c r="U44" s="38"/>
      <c r="V44" s="38"/>
      <c r="W44" s="38"/>
      <c r="X44" s="37" t="s">
        <v>85</v>
      </c>
      <c r="Y44" s="37"/>
      <c r="Z44" s="37"/>
      <c r="AA44" s="37"/>
      <c r="AB44" s="37"/>
      <c r="AC44" s="37"/>
      <c r="AD44" s="37"/>
      <c r="AE44" s="37"/>
      <c r="AF44" s="37"/>
      <c r="AG44" s="37"/>
      <c r="AH44" s="37"/>
      <c r="AI44" s="37"/>
      <c r="AJ44" s="37"/>
      <c r="AK44" s="37"/>
      <c r="AL44" s="37"/>
      <c r="AM44" s="37"/>
      <c r="AN44" s="37"/>
      <c r="AO44" s="37"/>
      <c r="AP44" s="32" t="s">
        <v>86</v>
      </c>
      <c r="AQ44" s="32"/>
      <c r="AR44" s="32"/>
      <c r="AS44" s="32"/>
      <c r="AT44" s="32"/>
      <c r="AU44" s="32"/>
      <c r="AV44" s="32"/>
      <c r="AW44" s="32"/>
      <c r="AX44" s="32"/>
      <c r="AY44" s="32"/>
      <c r="AZ44" s="32"/>
      <c r="BA44" s="33" t="n">
        <v>200203</v>
      </c>
      <c r="BB44" s="33"/>
      <c r="BC44" s="33"/>
      <c r="BD44" s="34" t="s">
        <v>37</v>
      </c>
      <c r="BE44" s="35" t="n">
        <v>200502</v>
      </c>
      <c r="BF44" s="35"/>
      <c r="BG44" s="35"/>
      <c r="BI44" s="1"/>
      <c r="BJ44" s="36"/>
    </row>
    <row r="45" s="6" customFormat="true" ht="15" hidden="false" customHeight="true" outlineLevel="0" collapsed="false">
      <c r="B45" s="29" t="n">
        <f aca="false">B44+1</f>
        <v>17</v>
      </c>
      <c r="C45" s="37" t="s">
        <v>87</v>
      </c>
      <c r="D45" s="37"/>
      <c r="E45" s="37"/>
      <c r="F45" s="37"/>
      <c r="G45" s="37"/>
      <c r="H45" s="37"/>
      <c r="I45" s="37"/>
      <c r="J45" s="37"/>
      <c r="K45" s="37"/>
      <c r="L45" s="37"/>
      <c r="M45" s="37" t="s">
        <v>31</v>
      </c>
      <c r="N45" s="37"/>
      <c r="O45" s="37"/>
      <c r="P45" s="37"/>
      <c r="Q45" s="37"/>
      <c r="R45" s="39" t="s">
        <v>82</v>
      </c>
      <c r="S45" s="39"/>
      <c r="T45" s="39"/>
      <c r="U45" s="39"/>
      <c r="V45" s="39"/>
      <c r="W45" s="39"/>
      <c r="X45" s="37" t="s">
        <v>88</v>
      </c>
      <c r="Y45" s="37"/>
      <c r="Z45" s="37"/>
      <c r="AA45" s="37"/>
      <c r="AB45" s="37"/>
      <c r="AC45" s="37"/>
      <c r="AD45" s="37"/>
      <c r="AE45" s="37"/>
      <c r="AF45" s="37"/>
      <c r="AG45" s="37"/>
      <c r="AH45" s="37"/>
      <c r="AI45" s="37"/>
      <c r="AJ45" s="37"/>
      <c r="AK45" s="37"/>
      <c r="AL45" s="37"/>
      <c r="AM45" s="37"/>
      <c r="AN45" s="37"/>
      <c r="AO45" s="37"/>
      <c r="AP45" s="32" t="s">
        <v>89</v>
      </c>
      <c r="AQ45" s="32"/>
      <c r="AR45" s="32"/>
      <c r="AS45" s="32"/>
      <c r="AT45" s="32"/>
      <c r="AU45" s="32"/>
      <c r="AV45" s="32"/>
      <c r="AW45" s="32"/>
      <c r="AX45" s="32"/>
      <c r="AY45" s="32"/>
      <c r="AZ45" s="32"/>
      <c r="BA45" s="33" t="n">
        <v>199905</v>
      </c>
      <c r="BB45" s="33"/>
      <c r="BC45" s="33"/>
      <c r="BD45" s="34" t="s">
        <v>37</v>
      </c>
      <c r="BE45" s="35" t="n">
        <v>200105</v>
      </c>
      <c r="BF45" s="35"/>
      <c r="BG45" s="35"/>
      <c r="BI45" s="1"/>
      <c r="BJ45" s="36"/>
    </row>
    <row r="46" s="6" customFormat="true" ht="15" hidden="false" customHeight="true" outlineLevel="0" collapsed="false">
      <c r="B46" s="29" t="n">
        <f aca="false">B45+1</f>
        <v>18</v>
      </c>
      <c r="C46" s="37" t="s">
        <v>90</v>
      </c>
      <c r="D46" s="37"/>
      <c r="E46" s="37"/>
      <c r="F46" s="37"/>
      <c r="G46" s="37"/>
      <c r="H46" s="37"/>
      <c r="I46" s="37"/>
      <c r="J46" s="37"/>
      <c r="K46" s="37"/>
      <c r="L46" s="37"/>
      <c r="M46" s="37" t="s">
        <v>52</v>
      </c>
      <c r="N46" s="37"/>
      <c r="O46" s="37"/>
      <c r="P46" s="37"/>
      <c r="Q46" s="37"/>
      <c r="R46" s="40" t="s">
        <v>82</v>
      </c>
      <c r="S46" s="40"/>
      <c r="T46" s="40"/>
      <c r="U46" s="40"/>
      <c r="V46" s="40"/>
      <c r="W46" s="40"/>
      <c r="X46" s="37" t="s">
        <v>91</v>
      </c>
      <c r="Y46" s="37"/>
      <c r="Z46" s="37"/>
      <c r="AA46" s="37"/>
      <c r="AB46" s="37"/>
      <c r="AC46" s="37"/>
      <c r="AD46" s="37"/>
      <c r="AE46" s="37"/>
      <c r="AF46" s="37"/>
      <c r="AG46" s="37"/>
      <c r="AH46" s="37"/>
      <c r="AI46" s="37"/>
      <c r="AJ46" s="37"/>
      <c r="AK46" s="37"/>
      <c r="AL46" s="37"/>
      <c r="AM46" s="37"/>
      <c r="AN46" s="37"/>
      <c r="AO46" s="37"/>
      <c r="AP46" s="32" t="s">
        <v>92</v>
      </c>
      <c r="AQ46" s="32"/>
      <c r="AR46" s="32"/>
      <c r="AS46" s="32"/>
      <c r="AT46" s="32"/>
      <c r="AU46" s="32"/>
      <c r="AV46" s="32"/>
      <c r="AW46" s="32"/>
      <c r="AX46" s="32"/>
      <c r="AY46" s="32"/>
      <c r="AZ46" s="32"/>
      <c r="BA46" s="33" t="n">
        <v>199804</v>
      </c>
      <c r="BB46" s="33"/>
      <c r="BC46" s="33"/>
      <c r="BD46" s="34" t="s">
        <v>37</v>
      </c>
      <c r="BE46" s="35" t="n">
        <v>199904</v>
      </c>
      <c r="BF46" s="35"/>
      <c r="BG46" s="35"/>
      <c r="BI46" s="1"/>
      <c r="BJ46" s="36"/>
    </row>
    <row r="47" s="6" customFormat="true" ht="15" hidden="false" customHeight="true" outlineLevel="0" collapsed="false">
      <c r="B47" s="29" t="n">
        <f aca="false">B46+1</f>
        <v>19</v>
      </c>
      <c r="C47" s="37" t="s">
        <v>93</v>
      </c>
      <c r="D47" s="37"/>
      <c r="E47" s="37"/>
      <c r="F47" s="37"/>
      <c r="G47" s="37"/>
      <c r="H47" s="37"/>
      <c r="I47" s="37"/>
      <c r="J47" s="37"/>
      <c r="K47" s="37"/>
      <c r="L47" s="37"/>
      <c r="M47" s="37" t="s">
        <v>31</v>
      </c>
      <c r="N47" s="37"/>
      <c r="O47" s="37"/>
      <c r="P47" s="37"/>
      <c r="Q47" s="37"/>
      <c r="R47" s="39" t="s">
        <v>82</v>
      </c>
      <c r="S47" s="39"/>
      <c r="T47" s="39"/>
      <c r="U47" s="39"/>
      <c r="V47" s="39"/>
      <c r="W47" s="39"/>
      <c r="X47" s="37" t="s">
        <v>94</v>
      </c>
      <c r="Y47" s="37"/>
      <c r="Z47" s="37"/>
      <c r="AA47" s="37"/>
      <c r="AB47" s="37"/>
      <c r="AC47" s="37"/>
      <c r="AD47" s="37"/>
      <c r="AE47" s="37"/>
      <c r="AF47" s="37"/>
      <c r="AG47" s="37"/>
      <c r="AH47" s="37"/>
      <c r="AI47" s="37"/>
      <c r="AJ47" s="37"/>
      <c r="AK47" s="37"/>
      <c r="AL47" s="37"/>
      <c r="AM47" s="37"/>
      <c r="AN47" s="37"/>
      <c r="AO47" s="37"/>
      <c r="AP47" s="32" t="s">
        <v>95</v>
      </c>
      <c r="AQ47" s="32"/>
      <c r="AR47" s="32"/>
      <c r="AS47" s="32"/>
      <c r="AT47" s="32"/>
      <c r="AU47" s="32"/>
      <c r="AV47" s="32"/>
      <c r="AW47" s="32"/>
      <c r="AX47" s="32"/>
      <c r="AY47" s="32"/>
      <c r="AZ47" s="32"/>
      <c r="BA47" s="33" t="n">
        <v>199701</v>
      </c>
      <c r="BB47" s="33"/>
      <c r="BC47" s="33"/>
      <c r="BD47" s="34" t="s">
        <v>37</v>
      </c>
      <c r="BE47" s="35" t="n">
        <v>199904</v>
      </c>
      <c r="BF47" s="35"/>
      <c r="BG47" s="35"/>
      <c r="BI47" s="1"/>
      <c r="BJ47" s="36"/>
    </row>
    <row r="48" s="6" customFormat="true" ht="15" hidden="false" customHeight="true" outlineLevel="0" collapsed="false">
      <c r="B48" s="29" t="n">
        <v>19</v>
      </c>
      <c r="C48" s="37" t="s">
        <v>96</v>
      </c>
      <c r="D48" s="37"/>
      <c r="E48" s="37"/>
      <c r="F48" s="37"/>
      <c r="G48" s="37"/>
      <c r="H48" s="37"/>
      <c r="I48" s="37"/>
      <c r="J48" s="37"/>
      <c r="K48" s="37"/>
      <c r="L48" s="37"/>
      <c r="M48" s="31" t="s">
        <v>33</v>
      </c>
      <c r="N48" s="31"/>
      <c r="O48" s="31"/>
      <c r="P48" s="31"/>
      <c r="Q48" s="31"/>
      <c r="R48" s="39" t="s">
        <v>82</v>
      </c>
      <c r="S48" s="39"/>
      <c r="T48" s="39"/>
      <c r="U48" s="39"/>
      <c r="V48" s="39"/>
      <c r="W48" s="39"/>
      <c r="X48" s="37" t="s">
        <v>97</v>
      </c>
      <c r="Y48" s="37"/>
      <c r="Z48" s="37"/>
      <c r="AA48" s="37"/>
      <c r="AB48" s="37"/>
      <c r="AC48" s="37"/>
      <c r="AD48" s="37"/>
      <c r="AE48" s="37"/>
      <c r="AF48" s="37"/>
      <c r="AG48" s="37"/>
      <c r="AH48" s="37"/>
      <c r="AI48" s="37"/>
      <c r="AJ48" s="37"/>
      <c r="AK48" s="37"/>
      <c r="AL48" s="37"/>
      <c r="AM48" s="37"/>
      <c r="AN48" s="37"/>
      <c r="AO48" s="37"/>
      <c r="AP48" s="32" t="s">
        <v>80</v>
      </c>
      <c r="AQ48" s="32"/>
      <c r="AR48" s="32"/>
      <c r="AS48" s="32"/>
      <c r="AT48" s="32"/>
      <c r="AU48" s="32"/>
      <c r="AV48" s="32"/>
      <c r="AW48" s="32"/>
      <c r="AX48" s="32"/>
      <c r="AY48" s="32"/>
      <c r="AZ48" s="32"/>
      <c r="BA48" s="33" t="n">
        <v>199603</v>
      </c>
      <c r="BB48" s="33"/>
      <c r="BC48" s="33"/>
      <c r="BD48" s="34" t="s">
        <v>37</v>
      </c>
      <c r="BE48" s="35" t="n">
        <v>199612</v>
      </c>
      <c r="BF48" s="35"/>
      <c r="BG48" s="35"/>
      <c r="BI48" s="1"/>
      <c r="BJ48" s="36"/>
    </row>
    <row r="49" s="6" customFormat="true" ht="15" hidden="false" customHeight="true" outlineLevel="0" collapsed="false">
      <c r="B49" s="29" t="n">
        <v>20</v>
      </c>
      <c r="C49" s="37" t="s">
        <v>96</v>
      </c>
      <c r="D49" s="37"/>
      <c r="E49" s="37"/>
      <c r="F49" s="37"/>
      <c r="G49" s="37"/>
      <c r="H49" s="37"/>
      <c r="I49" s="37"/>
      <c r="J49" s="37"/>
      <c r="K49" s="37"/>
      <c r="L49" s="37"/>
      <c r="M49" s="31" t="s">
        <v>33</v>
      </c>
      <c r="N49" s="31"/>
      <c r="O49" s="31"/>
      <c r="P49" s="31"/>
      <c r="Q49" s="31"/>
      <c r="R49" s="39" t="s">
        <v>98</v>
      </c>
      <c r="S49" s="39"/>
      <c r="T49" s="39"/>
      <c r="U49" s="39"/>
      <c r="V49" s="39"/>
      <c r="W49" s="39"/>
      <c r="X49" s="37" t="s">
        <v>99</v>
      </c>
      <c r="Y49" s="37"/>
      <c r="Z49" s="37"/>
      <c r="AA49" s="37"/>
      <c r="AB49" s="37"/>
      <c r="AC49" s="37"/>
      <c r="AD49" s="37"/>
      <c r="AE49" s="37"/>
      <c r="AF49" s="37"/>
      <c r="AG49" s="37"/>
      <c r="AH49" s="37"/>
      <c r="AI49" s="37"/>
      <c r="AJ49" s="37"/>
      <c r="AK49" s="37"/>
      <c r="AL49" s="37"/>
      <c r="AM49" s="37"/>
      <c r="AN49" s="37"/>
      <c r="AO49" s="37"/>
      <c r="AP49" s="32" t="s">
        <v>92</v>
      </c>
      <c r="AQ49" s="32"/>
      <c r="AR49" s="32"/>
      <c r="AS49" s="32"/>
      <c r="AT49" s="32"/>
      <c r="AU49" s="32"/>
      <c r="AV49" s="32"/>
      <c r="AW49" s="32"/>
      <c r="AX49" s="32"/>
      <c r="AY49" s="32"/>
      <c r="AZ49" s="32"/>
      <c r="BA49" s="33" t="n">
        <v>199005</v>
      </c>
      <c r="BB49" s="33"/>
      <c r="BC49" s="33"/>
      <c r="BD49" s="34" t="s">
        <v>37</v>
      </c>
      <c r="BE49" s="41" t="n">
        <v>199202</v>
      </c>
      <c r="BF49" s="41"/>
      <c r="BG49" s="41"/>
      <c r="BI49" s="1"/>
      <c r="BJ49" s="36"/>
    </row>
    <row r="50" s="6" customFormat="true" ht="15" hidden="false" customHeight="true" outlineLevel="0" collapsed="false">
      <c r="B50" s="29" t="n">
        <v>21</v>
      </c>
      <c r="C50" s="37" t="s">
        <v>100</v>
      </c>
      <c r="D50" s="37"/>
      <c r="E50" s="37"/>
      <c r="F50" s="37"/>
      <c r="G50" s="37"/>
      <c r="H50" s="37"/>
      <c r="I50" s="37"/>
      <c r="J50" s="37"/>
      <c r="K50" s="37"/>
      <c r="L50" s="37"/>
      <c r="M50" s="37" t="s">
        <v>52</v>
      </c>
      <c r="N50" s="37"/>
      <c r="O50" s="37"/>
      <c r="P50" s="37"/>
      <c r="Q50" s="37"/>
      <c r="R50" s="39" t="s">
        <v>101</v>
      </c>
      <c r="S50" s="39"/>
      <c r="T50" s="39"/>
      <c r="U50" s="39"/>
      <c r="V50" s="39"/>
      <c r="W50" s="39"/>
      <c r="X50" s="37" t="s">
        <v>102</v>
      </c>
      <c r="Y50" s="37"/>
      <c r="Z50" s="37"/>
      <c r="AA50" s="37"/>
      <c r="AB50" s="37"/>
      <c r="AC50" s="37"/>
      <c r="AD50" s="37"/>
      <c r="AE50" s="37"/>
      <c r="AF50" s="37"/>
      <c r="AG50" s="37"/>
      <c r="AH50" s="37"/>
      <c r="AI50" s="37"/>
      <c r="AJ50" s="37"/>
      <c r="AK50" s="37"/>
      <c r="AL50" s="37"/>
      <c r="AM50" s="37"/>
      <c r="AN50" s="37"/>
      <c r="AO50" s="37"/>
      <c r="AP50" s="32" t="s">
        <v>103</v>
      </c>
      <c r="AQ50" s="32"/>
      <c r="AR50" s="32"/>
      <c r="AS50" s="32"/>
      <c r="AT50" s="32"/>
      <c r="AU50" s="32"/>
      <c r="AV50" s="32"/>
      <c r="AW50" s="32"/>
      <c r="AX50" s="32"/>
      <c r="AY50" s="32"/>
      <c r="AZ50" s="32"/>
      <c r="BA50" s="33" t="n">
        <v>199004</v>
      </c>
      <c r="BB50" s="33"/>
      <c r="BC50" s="33"/>
      <c r="BD50" s="34" t="s">
        <v>37</v>
      </c>
      <c r="BE50" s="41" t="n">
        <v>199004</v>
      </c>
      <c r="BF50" s="41"/>
      <c r="BG50" s="41"/>
      <c r="BI50" s="1"/>
      <c r="BJ50" s="36"/>
    </row>
    <row r="51" s="6" customFormat="true" ht="15" hidden="false" customHeight="true" outlineLevel="0" collapsed="false">
      <c r="B51" s="29" t="n">
        <v>22</v>
      </c>
      <c r="C51" s="37" t="s">
        <v>51</v>
      </c>
      <c r="D51" s="37"/>
      <c r="E51" s="37"/>
      <c r="F51" s="37"/>
      <c r="G51" s="37"/>
      <c r="H51" s="37"/>
      <c r="I51" s="37"/>
      <c r="J51" s="37"/>
      <c r="K51" s="37"/>
      <c r="L51" s="37"/>
      <c r="M51" s="37" t="s">
        <v>52</v>
      </c>
      <c r="N51" s="37"/>
      <c r="O51" s="37"/>
      <c r="P51" s="37"/>
      <c r="Q51" s="37"/>
      <c r="R51" s="39" t="s">
        <v>101</v>
      </c>
      <c r="S51" s="39"/>
      <c r="T51" s="39"/>
      <c r="U51" s="39"/>
      <c r="V51" s="39"/>
      <c r="W51" s="39"/>
      <c r="X51" s="37" t="s">
        <v>104</v>
      </c>
      <c r="Y51" s="37"/>
      <c r="Z51" s="37"/>
      <c r="AA51" s="37"/>
      <c r="AB51" s="37"/>
      <c r="AC51" s="37"/>
      <c r="AD51" s="37"/>
      <c r="AE51" s="37"/>
      <c r="AF51" s="37"/>
      <c r="AG51" s="37"/>
      <c r="AH51" s="37"/>
      <c r="AI51" s="37"/>
      <c r="AJ51" s="37"/>
      <c r="AK51" s="37"/>
      <c r="AL51" s="37"/>
      <c r="AM51" s="37"/>
      <c r="AN51" s="37"/>
      <c r="AO51" s="37"/>
      <c r="AP51" s="32" t="s">
        <v>40</v>
      </c>
      <c r="AQ51" s="32"/>
      <c r="AR51" s="32"/>
      <c r="AS51" s="32"/>
      <c r="AT51" s="32"/>
      <c r="AU51" s="32"/>
      <c r="AV51" s="32"/>
      <c r="AW51" s="32"/>
      <c r="AX51" s="32"/>
      <c r="AY51" s="32"/>
      <c r="AZ51" s="32"/>
      <c r="BA51" s="33" t="n">
        <v>198904</v>
      </c>
      <c r="BB51" s="33"/>
      <c r="BC51" s="33"/>
      <c r="BD51" s="34" t="s">
        <v>37</v>
      </c>
      <c r="BE51" s="41" t="n">
        <v>199003</v>
      </c>
      <c r="BF51" s="41"/>
      <c r="BG51" s="41"/>
      <c r="BI51" s="1"/>
      <c r="BJ51" s="36"/>
    </row>
    <row r="52" s="6" customFormat="true" ht="15" hidden="false" customHeight="true" outlineLevel="0" collapsed="false">
      <c r="B52" s="29" t="n">
        <v>23</v>
      </c>
      <c r="C52" s="37" t="s">
        <v>105</v>
      </c>
      <c r="D52" s="37"/>
      <c r="E52" s="37"/>
      <c r="F52" s="37"/>
      <c r="G52" s="37"/>
      <c r="H52" s="37"/>
      <c r="I52" s="37"/>
      <c r="J52" s="37"/>
      <c r="K52" s="37"/>
      <c r="L52" s="37"/>
      <c r="M52" s="37" t="s">
        <v>52</v>
      </c>
      <c r="N52" s="37"/>
      <c r="O52" s="37"/>
      <c r="P52" s="37"/>
      <c r="Q52" s="37"/>
      <c r="R52" s="39" t="s">
        <v>101</v>
      </c>
      <c r="S52" s="39"/>
      <c r="T52" s="39"/>
      <c r="U52" s="39"/>
      <c r="V52" s="39"/>
      <c r="W52" s="39"/>
      <c r="X52" s="37" t="s">
        <v>106</v>
      </c>
      <c r="Y52" s="37"/>
      <c r="Z52" s="37"/>
      <c r="AA52" s="37"/>
      <c r="AB52" s="37"/>
      <c r="AC52" s="37"/>
      <c r="AD52" s="37"/>
      <c r="AE52" s="37"/>
      <c r="AF52" s="37"/>
      <c r="AG52" s="37"/>
      <c r="AH52" s="37"/>
      <c r="AI52" s="37"/>
      <c r="AJ52" s="37"/>
      <c r="AK52" s="37"/>
      <c r="AL52" s="37"/>
      <c r="AM52" s="37"/>
      <c r="AN52" s="37"/>
      <c r="AO52" s="37"/>
      <c r="AP52" s="32" t="s">
        <v>40</v>
      </c>
      <c r="AQ52" s="32"/>
      <c r="AR52" s="32"/>
      <c r="AS52" s="32"/>
      <c r="AT52" s="32"/>
      <c r="AU52" s="32"/>
      <c r="AV52" s="32"/>
      <c r="AW52" s="32"/>
      <c r="AX52" s="32"/>
      <c r="AY52" s="32"/>
      <c r="AZ52" s="32"/>
      <c r="BA52" s="33" t="n">
        <v>198804</v>
      </c>
      <c r="BB52" s="33"/>
      <c r="BC52" s="33"/>
      <c r="BD52" s="34" t="s">
        <v>37</v>
      </c>
      <c r="BE52" s="41" t="n">
        <v>198903</v>
      </c>
      <c r="BF52" s="41"/>
      <c r="BG52" s="41"/>
      <c r="BI52" s="1"/>
      <c r="BJ52" s="36"/>
    </row>
    <row r="53" s="6" customFormat="true" ht="15" hidden="false" customHeight="true" outlineLevel="0" collapsed="false">
      <c r="B53" s="42"/>
      <c r="C53" s="43"/>
      <c r="D53" s="44"/>
      <c r="E53" s="44"/>
      <c r="F53" s="44"/>
      <c r="G53" s="44"/>
      <c r="H53" s="44"/>
      <c r="I53" s="44"/>
      <c r="J53" s="44"/>
      <c r="K53" s="44"/>
      <c r="L53" s="44"/>
      <c r="M53" s="44"/>
      <c r="N53" s="44"/>
      <c r="O53" s="44"/>
      <c r="P53" s="44"/>
      <c r="Q53" s="44"/>
      <c r="R53" s="44"/>
      <c r="S53" s="44"/>
      <c r="T53" s="44"/>
      <c r="U53" s="44"/>
      <c r="V53" s="44"/>
      <c r="W53" s="44"/>
      <c r="X53" s="43"/>
      <c r="Y53" s="44"/>
      <c r="Z53" s="44"/>
      <c r="AA53" s="44"/>
      <c r="AB53" s="44"/>
      <c r="AC53" s="44"/>
      <c r="AD53" s="44"/>
      <c r="AE53" s="44"/>
      <c r="AF53" s="44"/>
      <c r="AG53" s="44"/>
      <c r="AH53" s="44"/>
      <c r="AI53" s="44"/>
      <c r="AJ53" s="44"/>
      <c r="AK53" s="44"/>
      <c r="AL53" s="44"/>
      <c r="AM53" s="44"/>
      <c r="AN53" s="44"/>
      <c r="AO53" s="44"/>
      <c r="AP53" s="45"/>
      <c r="AQ53" s="45"/>
      <c r="AR53" s="45"/>
      <c r="AS53" s="45"/>
      <c r="AT53" s="45"/>
      <c r="AU53" s="45"/>
      <c r="AV53" s="45"/>
      <c r="AW53" s="45"/>
      <c r="AX53" s="45"/>
      <c r="AY53" s="45"/>
      <c r="AZ53" s="45"/>
      <c r="BA53" s="46"/>
      <c r="BB53" s="46"/>
      <c r="BC53" s="46"/>
      <c r="BD53" s="47"/>
      <c r="BE53" s="48"/>
      <c r="BF53" s="48"/>
      <c r="BG53" s="48"/>
      <c r="BI53" s="1"/>
      <c r="BJ53" s="49"/>
    </row>
    <row r="54" s="6" customFormat="true" ht="15" hidden="false" customHeight="true" outlineLevel="0" collapsed="false">
      <c r="B54" s="50"/>
      <c r="C54" s="51" t="s">
        <v>107</v>
      </c>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I54" s="1"/>
    </row>
    <row r="55" s="6" customFormat="true" ht="13.5" hidden="false" customHeight="true" outlineLevel="0" collapsed="false">
      <c r="BC55" s="52"/>
      <c r="BD55" s="52"/>
      <c r="BE55" s="52"/>
      <c r="BF55" s="52"/>
      <c r="BG55" s="52"/>
      <c r="BI55" s="1"/>
      <c r="BK55" s="1"/>
      <c r="BL55" s="1"/>
    </row>
    <row r="56" s="6" customFormat="true" ht="9.75" hidden="false" customHeight="true" outlineLevel="0" collapsed="false">
      <c r="BC56" s="52"/>
      <c r="BD56" s="52"/>
      <c r="BE56" s="52"/>
      <c r="BF56" s="52"/>
      <c r="BG56" s="52"/>
      <c r="BI56" s="1"/>
      <c r="BJ56" s="1"/>
      <c r="BK56" s="1"/>
      <c r="BL56" s="1"/>
    </row>
    <row r="57" s="6" customFormat="true" ht="15" hidden="false" customHeight="true" outlineLevel="0" collapsed="false">
      <c r="B57" s="28" t="s">
        <v>24</v>
      </c>
      <c r="C57" s="27" t="s">
        <v>108</v>
      </c>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t="s">
        <v>30</v>
      </c>
      <c r="AF57" s="27"/>
      <c r="AG57" s="27"/>
      <c r="AH57" s="27" t="s">
        <v>109</v>
      </c>
      <c r="AI57" s="27"/>
      <c r="AJ57" s="53" t="s">
        <v>110</v>
      </c>
      <c r="AK57" s="53"/>
      <c r="AL57" s="53"/>
      <c r="AM57" s="53"/>
      <c r="AN57" s="53"/>
      <c r="AO57" s="53" t="s">
        <v>111</v>
      </c>
      <c r="AP57" s="53"/>
      <c r="AQ57" s="53"/>
      <c r="AR57" s="53"/>
      <c r="AS57" s="53"/>
      <c r="AT57" s="27" t="s">
        <v>9</v>
      </c>
      <c r="AU57" s="27"/>
      <c r="AV57" s="27"/>
      <c r="AW57" s="27"/>
      <c r="AX57" s="27"/>
      <c r="AY57" s="27"/>
      <c r="AZ57" s="28" t="s">
        <v>112</v>
      </c>
      <c r="BA57" s="28"/>
      <c r="BB57" s="28"/>
      <c r="BC57" s="28"/>
      <c r="BD57" s="28"/>
      <c r="BE57" s="28"/>
      <c r="BF57" s="28"/>
      <c r="BG57" s="28"/>
      <c r="BI57" s="1"/>
      <c r="BJ57" s="1"/>
      <c r="BK57" s="1"/>
      <c r="BL57" s="1"/>
    </row>
    <row r="58" s="6" customFormat="true" ht="18" hidden="false" customHeight="true" outlineLevel="0" collapsed="false">
      <c r="B58" s="54" t="n">
        <f aca="false">B29</f>
        <v>1</v>
      </c>
      <c r="C58" s="55" t="s">
        <v>113</v>
      </c>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6" t="n">
        <f aca="true">IF(CELL("type",BA29)="b","",((AE62-AE60)+10))</f>
        <v>69</v>
      </c>
      <c r="AF58" s="56"/>
      <c r="AG58" s="56"/>
      <c r="AH58" s="57" t="s">
        <v>114</v>
      </c>
      <c r="AI58" s="57"/>
      <c r="AJ58" s="26" t="s">
        <v>115</v>
      </c>
      <c r="AK58" s="26"/>
      <c r="AL58" s="26"/>
      <c r="AM58" s="26"/>
      <c r="AN58" s="26"/>
      <c r="AO58" s="26" t="s">
        <v>116</v>
      </c>
      <c r="AP58" s="26"/>
      <c r="AQ58" s="26"/>
      <c r="AR58" s="26"/>
      <c r="AS58" s="26"/>
      <c r="AT58" s="26" t="s">
        <v>117</v>
      </c>
      <c r="AU58" s="26"/>
      <c r="AV58" s="26"/>
      <c r="AW58" s="26"/>
      <c r="AX58" s="26"/>
      <c r="AY58" s="26"/>
      <c r="AZ58" s="26"/>
      <c r="BA58" s="26"/>
      <c r="BB58" s="26"/>
      <c r="BC58" s="26"/>
      <c r="BD58" s="26"/>
      <c r="BE58" s="26"/>
      <c r="BF58" s="26"/>
      <c r="BG58" s="26"/>
    </row>
    <row r="59" s="6" customFormat="true" ht="18" hidden="false" customHeight="true" outlineLevel="0" collapsed="false">
      <c r="B59" s="58"/>
      <c r="C59" s="59" t="s">
        <v>118</v>
      </c>
      <c r="D59" s="59"/>
      <c r="E59" s="60" t="s">
        <v>119</v>
      </c>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1"/>
      <c r="AF59" s="61"/>
      <c r="AG59" s="61"/>
      <c r="AH59" s="62" t="n">
        <v>7</v>
      </c>
      <c r="AI59" s="62"/>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row>
    <row r="60" s="6" customFormat="true" ht="18" hidden="false" customHeight="true" outlineLevel="0" collapsed="false">
      <c r="B60" s="58"/>
      <c r="C60" s="59"/>
      <c r="D60" s="59"/>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3" t="n">
        <f aca="true">IF(CELL("type",BA29)="b","",DATE(LEFT(BA29,4),RIGHT(BA29,2),"1"))</f>
        <v>46054</v>
      </c>
      <c r="AF60" s="63"/>
      <c r="AG60" s="63"/>
      <c r="AH60" s="64" t="s">
        <v>120</v>
      </c>
      <c r="AI60" s="64"/>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row>
    <row r="61" s="6" customFormat="true" ht="18" hidden="false" customHeight="true" outlineLevel="0" collapsed="false">
      <c r="B61" s="58"/>
      <c r="C61" s="65" t="s">
        <v>121</v>
      </c>
      <c r="D61" s="65"/>
      <c r="E61" s="66" t="s">
        <v>122</v>
      </c>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7" t="str">
        <f aca="true">IF(CELL("type",BA29)="b","","～")</f>
        <v>～</v>
      </c>
      <c r="AF61" s="67"/>
      <c r="AG61" s="67"/>
      <c r="AH61" s="62" t="n">
        <v>5</v>
      </c>
      <c r="AI61" s="62"/>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row>
    <row r="62" s="6" customFormat="true" ht="18" hidden="false" customHeight="true" outlineLevel="0" collapsed="false">
      <c r="B62" s="58"/>
      <c r="C62" s="65"/>
      <c r="D62" s="65"/>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3" t="n">
        <f aca="false">IF(CELL("type",BA29)="b","",IF(CELL("type",BE29)="b",#REF!,DATE(LEFT(BE29,4),RIGHT(BE29,2),"1")))</f>
        <v>46113</v>
      </c>
      <c r="AF62" s="63"/>
      <c r="AG62" s="63"/>
      <c r="AH62" s="68"/>
      <c r="AI62" s="50"/>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row>
    <row r="63" s="6" customFormat="true" ht="68.25" hidden="false" customHeight="true" outlineLevel="0" collapsed="false">
      <c r="B63" s="69"/>
      <c r="C63" s="65"/>
      <c r="D63" s="65"/>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70"/>
      <c r="AF63" s="71"/>
      <c r="AG63" s="71"/>
      <c r="AH63" s="70"/>
      <c r="AI63" s="71"/>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row>
    <row r="64" s="6" customFormat="true" ht="18" hidden="false" customHeight="true" outlineLevel="0" collapsed="false">
      <c r="B64" s="54" t="n">
        <f aca="false">B30</f>
        <v>2</v>
      </c>
      <c r="C64" s="55" t="str">
        <f aca="true">IF(CELL("type",X30)="b","",X30)</f>
        <v>CADWORXプラットフォーム向けカスタムUI・アドイン開発</v>
      </c>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6" t="n">
        <f aca="true">IF(CELL("type",BA30)="b","",((AE68-AE66)+10))</f>
        <v>681</v>
      </c>
      <c r="AF64" s="56"/>
      <c r="AG64" s="56"/>
      <c r="AH64" s="57" t="s">
        <v>114</v>
      </c>
      <c r="AI64" s="57"/>
      <c r="AJ64" s="26" t="s">
        <v>123</v>
      </c>
      <c r="AK64" s="26"/>
      <c r="AL64" s="26"/>
      <c r="AM64" s="26"/>
      <c r="AN64" s="26"/>
      <c r="AO64" s="26" t="s">
        <v>124</v>
      </c>
      <c r="AP64" s="26"/>
      <c r="AQ64" s="26"/>
      <c r="AR64" s="26"/>
      <c r="AS64" s="26"/>
      <c r="AT64" s="26" t="s">
        <v>125</v>
      </c>
      <c r="AU64" s="26"/>
      <c r="AV64" s="26"/>
      <c r="AW64" s="26"/>
      <c r="AX64" s="26"/>
      <c r="AY64" s="26"/>
      <c r="AZ64" s="26"/>
      <c r="BA64" s="26"/>
      <c r="BB64" s="26"/>
      <c r="BC64" s="26"/>
      <c r="BD64" s="26"/>
      <c r="BE64" s="26"/>
      <c r="BF64" s="26"/>
      <c r="BG64" s="26"/>
    </row>
    <row r="65" s="6" customFormat="true" ht="18" hidden="false" customHeight="true" outlineLevel="0" collapsed="false">
      <c r="B65" s="58"/>
      <c r="C65" s="59" t="s">
        <v>118</v>
      </c>
      <c r="D65" s="59"/>
      <c r="E65" s="60" t="s">
        <v>126</v>
      </c>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1"/>
      <c r="AF65" s="61"/>
      <c r="AG65" s="61"/>
      <c r="AH65" s="62" t="n">
        <v>7</v>
      </c>
      <c r="AI65" s="62"/>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row>
    <row r="66" s="6" customFormat="true" ht="18" hidden="false" customHeight="true" outlineLevel="0" collapsed="false">
      <c r="B66" s="58"/>
      <c r="C66" s="59"/>
      <c r="D66" s="59"/>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3" t="n">
        <f aca="true">IF(CELL("type",BA30)="b","",DATE(LEFT(BA30,4),RIGHT(BA30,2),"1"))</f>
        <v>45352</v>
      </c>
      <c r="AF66" s="63"/>
      <c r="AG66" s="63"/>
      <c r="AH66" s="64" t="s">
        <v>120</v>
      </c>
      <c r="AI66" s="64"/>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row>
    <row r="67" s="6" customFormat="true" ht="18" hidden="false" customHeight="true" outlineLevel="0" collapsed="false">
      <c r="B67" s="58"/>
      <c r="C67" s="65" t="s">
        <v>121</v>
      </c>
      <c r="D67" s="65"/>
      <c r="E67" s="66" t="s">
        <v>127</v>
      </c>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7" t="str">
        <f aca="true">IF(CELL("type",BA30)="b","","～")</f>
        <v>～</v>
      </c>
      <c r="AF67" s="67"/>
      <c r="AG67" s="67"/>
      <c r="AH67" s="62" t="n">
        <v>5</v>
      </c>
      <c r="AI67" s="62"/>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row>
    <row r="68" s="6" customFormat="true" ht="18" hidden="false" customHeight="true" outlineLevel="0" collapsed="false">
      <c r="B68" s="58"/>
      <c r="C68" s="65"/>
      <c r="D68" s="65"/>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3" t="n">
        <f aca="false">IF(CELL("type",BA30)="b","",IF(CELL("type",BE30)="b",#REF!,DATE(LEFT(BE30,4),RIGHT(BE30,2),"1")))</f>
        <v>46023</v>
      </c>
      <c r="AF68" s="63"/>
      <c r="AG68" s="63"/>
      <c r="AH68" s="68"/>
      <c r="AI68" s="50"/>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row>
    <row r="69" s="6" customFormat="true" ht="68.25" hidden="false" customHeight="true" outlineLevel="0" collapsed="false">
      <c r="B69" s="69"/>
      <c r="C69" s="65"/>
      <c r="D69" s="65"/>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70"/>
      <c r="AF69" s="71"/>
      <c r="AG69" s="71"/>
      <c r="AH69" s="70"/>
      <c r="AI69" s="71"/>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row>
    <row r="70" s="6" customFormat="true" ht="18" hidden="false" customHeight="true" outlineLevel="0" collapsed="false">
      <c r="B70" s="54" t="n">
        <f aca="false">B31</f>
        <v>3</v>
      </c>
      <c r="C70" s="55" t="str">
        <f aca="true">IF(CELL("type",X31)="b","",X31)</f>
        <v>クラウド型セキュアファイル管理システム 通信インターフェース開発</v>
      </c>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6" t="n">
        <f aca="true">IF(CELL("type",BA31)="b","",((AE74-AE72)+10))</f>
        <v>194</v>
      </c>
      <c r="AF70" s="56"/>
      <c r="AG70" s="56"/>
      <c r="AH70" s="57" t="s">
        <v>114</v>
      </c>
      <c r="AI70" s="57"/>
      <c r="AJ70" s="26" t="s">
        <v>123</v>
      </c>
      <c r="AK70" s="26"/>
      <c r="AL70" s="26"/>
      <c r="AM70" s="26"/>
      <c r="AN70" s="26"/>
      <c r="AO70" s="26" t="s">
        <v>128</v>
      </c>
      <c r="AP70" s="26"/>
      <c r="AQ70" s="26"/>
      <c r="AR70" s="26"/>
      <c r="AS70" s="26"/>
      <c r="AT70" s="26" t="s">
        <v>129</v>
      </c>
      <c r="AU70" s="26"/>
      <c r="AV70" s="26"/>
      <c r="AW70" s="26"/>
      <c r="AX70" s="26"/>
      <c r="AY70" s="26"/>
      <c r="AZ70" s="26"/>
      <c r="BA70" s="26"/>
      <c r="BB70" s="26"/>
      <c r="BC70" s="26"/>
      <c r="BD70" s="26"/>
      <c r="BE70" s="26"/>
      <c r="BF70" s="26"/>
      <c r="BG70" s="26"/>
    </row>
    <row r="71" s="6" customFormat="true" ht="18" hidden="false" customHeight="true" outlineLevel="0" collapsed="false">
      <c r="B71" s="58"/>
      <c r="C71" s="59" t="s">
        <v>118</v>
      </c>
      <c r="D71" s="59"/>
      <c r="E71" s="60" t="s">
        <v>130</v>
      </c>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8"/>
      <c r="AF71" s="50"/>
      <c r="AG71" s="50"/>
      <c r="AH71" s="62" t="n">
        <v>7</v>
      </c>
      <c r="AI71" s="62"/>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row>
    <row r="72" s="6" customFormat="true" ht="39.75" hidden="false" customHeight="true" outlineLevel="0" collapsed="false">
      <c r="B72" s="58"/>
      <c r="C72" s="59"/>
      <c r="D72" s="59"/>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3" t="n">
        <f aca="true">IF(CELL("type",BA31)="b","",DATE(LEFT(BA31,4),RIGHT(BA31,2),"1"))</f>
        <v>45139</v>
      </c>
      <c r="AF72" s="63"/>
      <c r="AG72" s="63"/>
      <c r="AH72" s="64" t="s">
        <v>120</v>
      </c>
      <c r="AI72" s="64"/>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row>
    <row r="73" s="6" customFormat="true" ht="18" hidden="false" customHeight="true" outlineLevel="0" collapsed="false">
      <c r="B73" s="58"/>
      <c r="C73" s="65" t="s">
        <v>121</v>
      </c>
      <c r="D73" s="65"/>
      <c r="E73" s="66" t="s">
        <v>131</v>
      </c>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7" t="str">
        <f aca="true">IF(CELL("type",BA31)="b","","～")</f>
        <v>～</v>
      </c>
      <c r="AF73" s="67"/>
      <c r="AG73" s="67"/>
      <c r="AH73" s="62" t="n">
        <v>5</v>
      </c>
      <c r="AI73" s="62"/>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row>
    <row r="74" s="6" customFormat="true" ht="18" hidden="false" customHeight="true" outlineLevel="0" collapsed="false">
      <c r="B74" s="58"/>
      <c r="C74" s="65"/>
      <c r="D74" s="65"/>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3" t="n">
        <f aca="false">IF(CELL("type",BA31)="b","",IF(CELL("type",BE31)="b",#REF!,DATE(LEFT(BE31,4),RIGHT(BE31,2),"1")))</f>
        <v>45323</v>
      </c>
      <c r="AF74" s="63"/>
      <c r="AG74" s="63"/>
      <c r="AH74" s="68"/>
      <c r="AI74" s="50"/>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row>
    <row r="75" s="6" customFormat="true" ht="51" hidden="false" customHeight="true" outlineLevel="0" collapsed="false">
      <c r="B75" s="69"/>
      <c r="C75" s="65"/>
      <c r="D75" s="65"/>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70"/>
      <c r="AF75" s="71"/>
      <c r="AG75" s="71"/>
      <c r="AH75" s="70"/>
      <c r="AI75" s="71"/>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row>
    <row r="76" s="6" customFormat="true" ht="18" hidden="false" customHeight="true" outlineLevel="0" collapsed="false">
      <c r="B76" s="72" t="n">
        <f aca="false">B32</f>
        <v>4</v>
      </c>
      <c r="C76" s="73" t="str">
        <f aca="true">IF(CELL("type",X32)="b","",X32)</f>
        <v>制御基板検査用画像処理</v>
      </c>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56" t="n">
        <f aca="true">IF(CELL("type",BA32)="b","",((AE80-AE78)+10))</f>
        <v>40</v>
      </c>
      <c r="AF76" s="56"/>
      <c r="AG76" s="56"/>
      <c r="AH76" s="57" t="s">
        <v>114</v>
      </c>
      <c r="AI76" s="57"/>
      <c r="AJ76" s="26" t="s">
        <v>123</v>
      </c>
      <c r="AK76" s="26"/>
      <c r="AL76" s="26"/>
      <c r="AM76" s="26"/>
      <c r="AN76" s="26"/>
      <c r="AO76" s="26" t="s">
        <v>128</v>
      </c>
      <c r="AP76" s="26"/>
      <c r="AQ76" s="26"/>
      <c r="AR76" s="26"/>
      <c r="AS76" s="26"/>
      <c r="AT76" s="26" t="s">
        <v>132</v>
      </c>
      <c r="AU76" s="26"/>
      <c r="AV76" s="26"/>
      <c r="AW76" s="26"/>
      <c r="AX76" s="26"/>
      <c r="AY76" s="26"/>
      <c r="AZ76" s="26"/>
      <c r="BA76" s="26"/>
      <c r="BB76" s="26"/>
      <c r="BC76" s="26"/>
      <c r="BD76" s="26"/>
      <c r="BE76" s="26"/>
      <c r="BF76" s="26"/>
      <c r="BG76" s="26"/>
    </row>
    <row r="77" s="6" customFormat="true" ht="8.25" hidden="false" customHeight="true" outlineLevel="0" collapsed="false">
      <c r="B77" s="74"/>
      <c r="C77" s="59" t="s">
        <v>118</v>
      </c>
      <c r="D77" s="59"/>
      <c r="E77" s="60" t="s">
        <v>44</v>
      </c>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8"/>
      <c r="AF77" s="50"/>
      <c r="AG77" s="50"/>
      <c r="AH77" s="62" t="n">
        <v>10</v>
      </c>
      <c r="AI77" s="62"/>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row>
    <row r="78" s="6" customFormat="true" ht="8.25" hidden="false" customHeight="true" outlineLevel="0" collapsed="false">
      <c r="B78" s="74"/>
      <c r="C78" s="59"/>
      <c r="D78" s="59"/>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3" t="n">
        <f aca="true">IF(CELL("type",BA32)="b","",DATE(LEFT(BA32,4),RIGHT(BA32,2),"1"))</f>
        <v>45078</v>
      </c>
      <c r="AF78" s="63"/>
      <c r="AG78" s="63"/>
      <c r="AH78" s="64" t="s">
        <v>120</v>
      </c>
      <c r="AI78" s="64"/>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row>
    <row r="79" s="6" customFormat="true" ht="9" hidden="false" customHeight="true" outlineLevel="0" collapsed="false">
      <c r="B79" s="74"/>
      <c r="C79" s="65" t="s">
        <v>121</v>
      </c>
      <c r="D79" s="65"/>
      <c r="E79" s="66" t="s">
        <v>133</v>
      </c>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7" t="str">
        <f aca="true">IF(CELL("type",BA32)="b","","～")</f>
        <v>～</v>
      </c>
      <c r="AF79" s="67"/>
      <c r="AG79" s="67"/>
      <c r="AH79" s="62" t="n">
        <v>1</v>
      </c>
      <c r="AI79" s="62"/>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row>
    <row r="80" s="6" customFormat="true" ht="9" hidden="false" customHeight="true" outlineLevel="0" collapsed="false">
      <c r="B80" s="74"/>
      <c r="C80" s="65"/>
      <c r="D80" s="65"/>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3" t="n">
        <f aca="false">IF(CELL("type",BA32)="b","",IF(CELL("type",BE32)="b",#REF!,DATE(LEFT(BE32,4),RIGHT(BE32,2),"1")))</f>
        <v>45108</v>
      </c>
      <c r="AF80" s="63"/>
      <c r="AG80" s="63"/>
      <c r="AH80" s="68"/>
      <c r="AI80" s="50"/>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row>
    <row r="81" s="6" customFormat="true" ht="9" hidden="false" customHeight="true" outlineLevel="0" collapsed="false">
      <c r="B81" s="75"/>
      <c r="C81" s="65"/>
      <c r="D81" s="65"/>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70"/>
      <c r="AF81" s="71"/>
      <c r="AG81" s="71"/>
      <c r="AH81" s="70"/>
      <c r="AI81" s="71"/>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row>
    <row r="82" s="6" customFormat="true" ht="18" hidden="false" customHeight="true" outlineLevel="0" collapsed="false">
      <c r="B82" s="54" t="n">
        <f aca="false">B33</f>
        <v>5</v>
      </c>
      <c r="C82" s="55" t="str">
        <f aca="true">IF(CELL("type",X33)="b","",X33)</f>
        <v>銀行向けシステムツールの定義作成</v>
      </c>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6" t="n">
        <f aca="true">IF(CELL("type",BA33)="b","",((AE86-AE84)+10))</f>
        <v>222</v>
      </c>
      <c r="AF82" s="56"/>
      <c r="AG82" s="56"/>
      <c r="AH82" s="57" t="s">
        <v>114</v>
      </c>
      <c r="AI82" s="57"/>
      <c r="AJ82" s="26" t="s">
        <v>123</v>
      </c>
      <c r="AK82" s="26"/>
      <c r="AL82" s="26"/>
      <c r="AM82" s="26"/>
      <c r="AN82" s="26"/>
      <c r="AO82" s="26" t="s">
        <v>128</v>
      </c>
      <c r="AP82" s="26"/>
      <c r="AQ82" s="26"/>
      <c r="AR82" s="26"/>
      <c r="AS82" s="26"/>
      <c r="AT82" s="26" t="s">
        <v>134</v>
      </c>
      <c r="AU82" s="26"/>
      <c r="AV82" s="26"/>
      <c r="AW82" s="26"/>
      <c r="AX82" s="26"/>
      <c r="AY82" s="26"/>
      <c r="AZ82" s="26"/>
      <c r="BA82" s="26"/>
      <c r="BB82" s="26"/>
      <c r="BC82" s="26"/>
      <c r="BD82" s="26"/>
      <c r="BE82" s="26"/>
      <c r="BF82" s="26"/>
      <c r="BG82" s="26"/>
    </row>
    <row r="83" s="6" customFormat="true" ht="18" hidden="false" customHeight="true" outlineLevel="0" collapsed="false">
      <c r="B83" s="58"/>
      <c r="C83" s="59" t="s">
        <v>118</v>
      </c>
      <c r="D83" s="59"/>
      <c r="E83" s="60" t="s">
        <v>135</v>
      </c>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8"/>
      <c r="AF83" s="50"/>
      <c r="AG83" s="50"/>
      <c r="AH83" s="62" t="n">
        <v>10</v>
      </c>
      <c r="AI83" s="62"/>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row>
    <row r="84" s="6" customFormat="true" ht="33" hidden="false" customHeight="true" outlineLevel="0" collapsed="false">
      <c r="B84" s="58"/>
      <c r="C84" s="59"/>
      <c r="D84" s="59"/>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3" t="n">
        <f aca="true">IF(CELL("type",BA33)="b","",DATE(LEFT(BA33,4),RIGHT(BA33,2),"1"))</f>
        <v>44835</v>
      </c>
      <c r="AF84" s="63"/>
      <c r="AG84" s="63"/>
      <c r="AH84" s="64" t="s">
        <v>120</v>
      </c>
      <c r="AI84" s="64"/>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row>
    <row r="85" s="6" customFormat="true" ht="18" hidden="false" customHeight="true" outlineLevel="0" collapsed="false">
      <c r="B85" s="58"/>
      <c r="C85" s="65" t="s">
        <v>121</v>
      </c>
      <c r="D85" s="65"/>
      <c r="E85" s="66" t="s">
        <v>136</v>
      </c>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7" t="str">
        <f aca="true">IF(CELL("type",BA33)="b","","～")</f>
        <v>～</v>
      </c>
      <c r="AF85" s="67"/>
      <c r="AG85" s="67"/>
      <c r="AH85" s="62" t="n">
        <v>1</v>
      </c>
      <c r="AI85" s="62"/>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row>
    <row r="86" s="6" customFormat="true" ht="18" hidden="false" customHeight="true" outlineLevel="0" collapsed="false">
      <c r="B86" s="58"/>
      <c r="C86" s="65"/>
      <c r="D86" s="65"/>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3" t="n">
        <f aca="false">IF(CELL("type",BA33)="b","",IF(CELL("type",BE33)="b",#REF!,DATE(LEFT(BE33,4),RIGHT(BE33,2),"1")))</f>
        <v>45047</v>
      </c>
      <c r="AF86" s="63"/>
      <c r="AG86" s="63"/>
      <c r="AH86" s="68"/>
      <c r="AI86" s="50"/>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row>
    <row r="87" s="6" customFormat="true" ht="48" hidden="false" customHeight="true" outlineLevel="0" collapsed="false">
      <c r="B87" s="69"/>
      <c r="C87" s="65"/>
      <c r="D87" s="65"/>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70"/>
      <c r="AF87" s="71"/>
      <c r="AG87" s="71"/>
      <c r="AH87" s="70"/>
      <c r="AI87" s="71"/>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row>
    <row r="88" s="6" customFormat="true" ht="18" hidden="false" customHeight="true" outlineLevel="0" collapsed="false">
      <c r="B88" s="54" t="n">
        <f aca="false">B34</f>
        <v>6</v>
      </c>
      <c r="C88" s="55" t="str">
        <f aca="true">IF(CELL("type",X34)="b","",X34)</f>
        <v>建築CAD（Revit）向けパーツ・機能拡張開発</v>
      </c>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6" t="n">
        <f aca="true">IF(CELL("type",BA34)="b","",((AE92-AE90)+10))</f>
        <v>1259</v>
      </c>
      <c r="AF88" s="56"/>
      <c r="AG88" s="56"/>
      <c r="AH88" s="57" t="s">
        <v>114</v>
      </c>
      <c r="AI88" s="57"/>
      <c r="AJ88" s="26" t="s">
        <v>123</v>
      </c>
      <c r="AK88" s="26"/>
      <c r="AL88" s="26"/>
      <c r="AM88" s="26"/>
      <c r="AN88" s="26"/>
      <c r="AO88" s="26" t="s">
        <v>137</v>
      </c>
      <c r="AP88" s="26"/>
      <c r="AQ88" s="26"/>
      <c r="AR88" s="26"/>
      <c r="AS88" s="26"/>
      <c r="AT88" s="26" t="s">
        <v>134</v>
      </c>
      <c r="AU88" s="26"/>
      <c r="AV88" s="26"/>
      <c r="AW88" s="26"/>
      <c r="AX88" s="26"/>
      <c r="AY88" s="26"/>
      <c r="AZ88" s="26"/>
      <c r="BA88" s="26"/>
      <c r="BB88" s="26"/>
      <c r="BC88" s="26"/>
      <c r="BD88" s="26"/>
      <c r="BE88" s="26"/>
      <c r="BF88" s="26"/>
      <c r="BG88" s="26"/>
    </row>
    <row r="89" s="6" customFormat="true" ht="18" hidden="false" customHeight="true" outlineLevel="0" collapsed="false">
      <c r="B89" s="58"/>
      <c r="C89" s="59" t="s">
        <v>118</v>
      </c>
      <c r="D89" s="59"/>
      <c r="E89" s="60" t="s">
        <v>138</v>
      </c>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8"/>
      <c r="AF89" s="50"/>
      <c r="AG89" s="50"/>
      <c r="AH89" s="62" t="n">
        <v>60</v>
      </c>
      <c r="AI89" s="62"/>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row>
    <row r="90" s="6" customFormat="true" ht="9" hidden="false" customHeight="true" outlineLevel="0" collapsed="false">
      <c r="B90" s="58"/>
      <c r="C90" s="59"/>
      <c r="D90" s="59"/>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3" t="n">
        <f aca="true">IF(CELL("type",BA34)="b","",DATE(LEFT(BA34,4),RIGHT(BA34,2),"1"))</f>
        <v>43556</v>
      </c>
      <c r="AF90" s="63"/>
      <c r="AG90" s="63"/>
      <c r="AH90" s="64" t="s">
        <v>120</v>
      </c>
      <c r="AI90" s="64"/>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row>
    <row r="91" s="6" customFormat="true" ht="28.5" hidden="false" customHeight="true" outlineLevel="0" collapsed="false">
      <c r="B91" s="58"/>
      <c r="C91" s="65" t="s">
        <v>121</v>
      </c>
      <c r="D91" s="65"/>
      <c r="E91" s="66" t="s">
        <v>139</v>
      </c>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7" t="str">
        <f aca="true">IF(CELL("type",BA34)="b","","～")</f>
        <v>～</v>
      </c>
      <c r="AF91" s="67"/>
      <c r="AG91" s="67"/>
      <c r="AH91" s="62" t="n">
        <v>10</v>
      </c>
      <c r="AI91" s="62"/>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row>
    <row r="92" s="6" customFormat="true" ht="28.5" hidden="false" customHeight="true" outlineLevel="0" collapsed="false">
      <c r="B92" s="58"/>
      <c r="C92" s="65"/>
      <c r="D92" s="65"/>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3" t="n">
        <f aca="false">IF(CELL("type",BA34)="b","",IF(CELL("type",BE34)="b",#REF!,DATE(LEFT(BE34,4),RIGHT(BE34,2),"1")))</f>
        <v>44805</v>
      </c>
      <c r="AF92" s="63"/>
      <c r="AG92" s="63"/>
      <c r="AH92" s="68"/>
      <c r="AI92" s="50"/>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row>
    <row r="93" s="6" customFormat="true" ht="28.5" hidden="false" customHeight="true" outlineLevel="0" collapsed="false">
      <c r="B93" s="69"/>
      <c r="C93" s="65"/>
      <c r="D93" s="65"/>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70"/>
      <c r="AF93" s="71"/>
      <c r="AG93" s="71"/>
      <c r="AH93" s="70"/>
      <c r="AI93" s="71"/>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row>
    <row r="94" s="6" customFormat="true" ht="15" hidden="false" customHeight="true" outlineLevel="0" collapsed="false">
      <c r="C94" s="76"/>
      <c r="D94" s="76"/>
      <c r="E94" s="76"/>
      <c r="F94" s="76"/>
      <c r="G94" s="76"/>
      <c r="H94" s="76"/>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c r="BG94" s="76"/>
      <c r="BI94" s="1"/>
      <c r="BJ94" s="1"/>
      <c r="BK94" s="1"/>
      <c r="BL94" s="1"/>
    </row>
    <row r="95" s="6" customFormat="true" ht="9.75" hidden="false" customHeight="true" outlineLevel="0" collapsed="false">
      <c r="BC95" s="52"/>
      <c r="BD95" s="52"/>
      <c r="BE95" s="52"/>
      <c r="BF95" s="52"/>
      <c r="BG95" s="52"/>
      <c r="BI95" s="1"/>
      <c r="BJ95" s="1"/>
      <c r="BK95" s="1"/>
      <c r="BL95" s="1"/>
    </row>
    <row r="96" s="6" customFormat="true" ht="18" hidden="false" customHeight="true" outlineLevel="0" collapsed="false">
      <c r="B96" s="28" t="s">
        <v>24</v>
      </c>
      <c r="C96" s="27" t="s">
        <v>108</v>
      </c>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t="s">
        <v>30</v>
      </c>
      <c r="AF96" s="27"/>
      <c r="AG96" s="27"/>
      <c r="AH96" s="27" t="s">
        <v>109</v>
      </c>
      <c r="AI96" s="27"/>
      <c r="AJ96" s="53" t="s">
        <v>110</v>
      </c>
      <c r="AK96" s="53"/>
      <c r="AL96" s="53"/>
      <c r="AM96" s="53"/>
      <c r="AN96" s="53"/>
      <c r="AO96" s="53" t="s">
        <v>111</v>
      </c>
      <c r="AP96" s="53"/>
      <c r="AQ96" s="53"/>
      <c r="AR96" s="53"/>
      <c r="AS96" s="53"/>
      <c r="AT96" s="27" t="s">
        <v>9</v>
      </c>
      <c r="AU96" s="27"/>
      <c r="AV96" s="27"/>
      <c r="AW96" s="27"/>
      <c r="AX96" s="27"/>
      <c r="AY96" s="27"/>
      <c r="AZ96" s="28" t="s">
        <v>112</v>
      </c>
      <c r="BA96" s="28"/>
      <c r="BB96" s="28"/>
      <c r="BC96" s="28"/>
      <c r="BD96" s="28"/>
      <c r="BE96" s="28"/>
      <c r="BF96" s="28"/>
      <c r="BG96" s="28"/>
      <c r="BI96" s="1"/>
      <c r="BJ96" s="1"/>
      <c r="BK96" s="1"/>
      <c r="BL96" s="1"/>
    </row>
    <row r="97" s="6" customFormat="true" ht="18" hidden="false" customHeight="true" outlineLevel="0" collapsed="false">
      <c r="B97" s="54" t="n">
        <f aca="false">B35</f>
        <v>7</v>
      </c>
      <c r="C97" s="55" t="str">
        <f aca="true">IF(CELL("type",X35)="b","",X35)</f>
        <v>生命保険営業支援システム フレームワーク開発・保守</v>
      </c>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6" t="n">
        <f aca="true">IF(CELL("type",BA35)="b","",((AE101-AE99)+10))</f>
        <v>253</v>
      </c>
      <c r="AF97" s="56"/>
      <c r="AG97" s="56"/>
      <c r="AH97" s="57" t="s">
        <v>114</v>
      </c>
      <c r="AI97" s="57"/>
      <c r="AJ97" s="26" t="s">
        <v>140</v>
      </c>
      <c r="AK97" s="26"/>
      <c r="AL97" s="26"/>
      <c r="AM97" s="26"/>
      <c r="AN97" s="26"/>
      <c r="AO97" s="26" t="s">
        <v>141</v>
      </c>
      <c r="AP97" s="26"/>
      <c r="AQ97" s="26"/>
      <c r="AR97" s="26"/>
      <c r="AS97" s="26"/>
      <c r="AT97" s="26" t="s">
        <v>142</v>
      </c>
      <c r="AU97" s="26"/>
      <c r="AV97" s="26"/>
      <c r="AW97" s="26"/>
      <c r="AX97" s="26"/>
      <c r="AY97" s="26"/>
      <c r="AZ97" s="26"/>
      <c r="BA97" s="26"/>
      <c r="BB97" s="26"/>
      <c r="BC97" s="26"/>
      <c r="BD97" s="26"/>
      <c r="BE97" s="26"/>
      <c r="BF97" s="26"/>
      <c r="BG97" s="26"/>
    </row>
    <row r="98" s="6" customFormat="true" ht="18" hidden="false" customHeight="true" outlineLevel="0" collapsed="false">
      <c r="B98" s="58"/>
      <c r="C98" s="59" t="s">
        <v>118</v>
      </c>
      <c r="D98" s="59"/>
      <c r="E98" s="60" t="s">
        <v>143</v>
      </c>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8"/>
      <c r="AF98" s="50"/>
      <c r="AG98" s="50"/>
      <c r="AH98" s="62" t="n">
        <v>4</v>
      </c>
      <c r="AI98" s="62"/>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row>
    <row r="99" s="6" customFormat="true" ht="18" hidden="false" customHeight="true" outlineLevel="0" collapsed="false">
      <c r="B99" s="58"/>
      <c r="C99" s="59"/>
      <c r="D99" s="59"/>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3" t="n">
        <f aca="true">IF(CELL("type",BA35)="b","",DATE(LEFT(BA35,4),RIGHT(BA35,2),"1"))</f>
        <v>43282</v>
      </c>
      <c r="AF99" s="63"/>
      <c r="AG99" s="63"/>
      <c r="AH99" s="64" t="s">
        <v>120</v>
      </c>
      <c r="AI99" s="64"/>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row>
    <row r="100" s="6" customFormat="true" ht="33.75" hidden="false" customHeight="true" outlineLevel="0" collapsed="false">
      <c r="B100" s="58"/>
      <c r="C100" s="65" t="s">
        <v>121</v>
      </c>
      <c r="D100" s="65"/>
      <c r="E100" s="66" t="s">
        <v>144</v>
      </c>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7" t="str">
        <f aca="true">IF(CELL("type",BA35)="b","","～")</f>
        <v>～</v>
      </c>
      <c r="AF100" s="67"/>
      <c r="AG100" s="67"/>
      <c r="AH100" s="62" t="n">
        <v>1</v>
      </c>
      <c r="AI100" s="62"/>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row>
    <row r="101" s="6" customFormat="true" ht="33.75" hidden="false" customHeight="true" outlineLevel="0" collapsed="false">
      <c r="B101" s="58"/>
      <c r="C101" s="65"/>
      <c r="D101" s="65"/>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3" t="n">
        <f aca="false">IF(CELL("type",BA35)="b","",IF(CELL("type",BE35)="b",#REF!,DATE(LEFT(BE35,4),RIGHT(BE35,2),"1")))</f>
        <v>43525</v>
      </c>
      <c r="AF101" s="63"/>
      <c r="AG101" s="63"/>
      <c r="AH101" s="68"/>
      <c r="AI101" s="50"/>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row>
    <row r="102" s="6" customFormat="true" ht="33.75" hidden="false" customHeight="true" outlineLevel="0" collapsed="false">
      <c r="B102" s="69"/>
      <c r="C102" s="65"/>
      <c r="D102" s="65"/>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70"/>
      <c r="AF102" s="71"/>
      <c r="AG102" s="71"/>
      <c r="AH102" s="70"/>
      <c r="AI102" s="71"/>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row>
    <row r="103" s="6" customFormat="true" ht="18" hidden="false" customHeight="true" outlineLevel="0" collapsed="false">
      <c r="B103" s="72" t="n">
        <f aca="false">B36</f>
        <v>8</v>
      </c>
      <c r="C103" s="73" t="str">
        <f aca="true">IF(CELL("type",X36)="b","",X36)</f>
        <v>地方銀行GWシステム（通信部分）</v>
      </c>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56" t="n">
        <f aca="true">IF(CELL("type",BA36)="b","",((AE107-AE105)+10))</f>
        <v>191</v>
      </c>
      <c r="AF103" s="56"/>
      <c r="AG103" s="56"/>
      <c r="AH103" s="57" t="s">
        <v>114</v>
      </c>
      <c r="AI103" s="57"/>
      <c r="AJ103" s="26" t="s">
        <v>145</v>
      </c>
      <c r="AK103" s="26"/>
      <c r="AL103" s="26"/>
      <c r="AM103" s="26"/>
      <c r="AN103" s="26"/>
      <c r="AO103" s="26" t="s">
        <v>141</v>
      </c>
      <c r="AP103" s="26"/>
      <c r="AQ103" s="26"/>
      <c r="AR103" s="26"/>
      <c r="AS103" s="26"/>
      <c r="AT103" s="26" t="s">
        <v>146</v>
      </c>
      <c r="AU103" s="26"/>
      <c r="AV103" s="26"/>
      <c r="AW103" s="26"/>
      <c r="AX103" s="26"/>
      <c r="AY103" s="26"/>
      <c r="AZ103" s="26" t="s">
        <v>147</v>
      </c>
      <c r="BA103" s="26"/>
      <c r="BB103" s="26"/>
      <c r="BC103" s="26"/>
      <c r="BD103" s="26"/>
      <c r="BE103" s="26"/>
      <c r="BF103" s="26"/>
      <c r="BG103" s="26"/>
    </row>
    <row r="104" s="6" customFormat="true" ht="11.25" hidden="false" customHeight="true" outlineLevel="0" collapsed="false">
      <c r="B104" s="74"/>
      <c r="C104" s="59" t="s">
        <v>118</v>
      </c>
      <c r="D104" s="59"/>
      <c r="E104" s="60" t="s">
        <v>148</v>
      </c>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8"/>
      <c r="AF104" s="50"/>
      <c r="AG104" s="50"/>
      <c r="AH104" s="62" t="n">
        <v>20</v>
      </c>
      <c r="AI104" s="62"/>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row>
    <row r="105" s="6" customFormat="true" ht="11.25" hidden="false" customHeight="true" outlineLevel="0" collapsed="false">
      <c r="B105" s="74"/>
      <c r="C105" s="59"/>
      <c r="D105" s="59"/>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3" t="n">
        <f aca="true">IF(CELL("type",BA36)="b","",DATE(LEFT(BA36,4),RIGHT(BA36,2),"1"))</f>
        <v>43101</v>
      </c>
      <c r="AF105" s="63"/>
      <c r="AG105" s="63"/>
      <c r="AH105" s="64" t="s">
        <v>120</v>
      </c>
      <c r="AI105" s="64"/>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row>
    <row r="106" s="6" customFormat="true" ht="8.25" hidden="false" customHeight="true" outlineLevel="0" collapsed="false">
      <c r="B106" s="74"/>
      <c r="C106" s="65" t="s">
        <v>121</v>
      </c>
      <c r="D106" s="65"/>
      <c r="E106" s="66" t="s">
        <v>149</v>
      </c>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7" t="str">
        <f aca="true">IF(CELL("type",BA36)="b","","～")</f>
        <v>～</v>
      </c>
      <c r="AF106" s="67"/>
      <c r="AG106" s="67"/>
      <c r="AH106" s="62" t="n">
        <v>1</v>
      </c>
      <c r="AI106" s="62"/>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row>
    <row r="107" s="6" customFormat="true" ht="8.25" hidden="false" customHeight="true" outlineLevel="0" collapsed="false">
      <c r="B107" s="74"/>
      <c r="C107" s="65"/>
      <c r="D107" s="65"/>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3" t="n">
        <f aca="false">IF(CELL("type",BA36)="b","",IF(CELL("type",BE36)="b",#REF!,DATE(LEFT(BE36,4),RIGHT(BE36,2),"1")))</f>
        <v>43282</v>
      </c>
      <c r="AF107" s="63"/>
      <c r="AG107" s="63"/>
      <c r="AH107" s="68"/>
      <c r="AI107" s="50"/>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row>
    <row r="108" s="6" customFormat="true" ht="8.25" hidden="false" customHeight="true" outlineLevel="0" collapsed="false">
      <c r="B108" s="75"/>
      <c r="C108" s="65"/>
      <c r="D108" s="65"/>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70"/>
      <c r="AF108" s="71"/>
      <c r="AG108" s="71"/>
      <c r="AH108" s="70"/>
      <c r="AI108" s="71"/>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row>
    <row r="109" s="6" customFormat="true" ht="18" hidden="false" customHeight="true" outlineLevel="0" collapsed="false">
      <c r="B109" s="54" t="n">
        <f aca="false">B37</f>
        <v>9</v>
      </c>
      <c r="C109" s="55" t="str">
        <f aca="true">IF(CELL("type",X37)="b","",X37)</f>
        <v>ピッキングロボットアーム＆ハンド制御システムの設計・開発</v>
      </c>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6" t="n">
        <f aca="true">IF(CELL("type",BA37)="b","",((AE113-AE111)+10))</f>
        <v>589</v>
      </c>
      <c r="AF109" s="56"/>
      <c r="AG109" s="56"/>
      <c r="AH109" s="57" t="s">
        <v>114</v>
      </c>
      <c r="AI109" s="57"/>
      <c r="AJ109" s="26" t="s">
        <v>141</v>
      </c>
      <c r="AK109" s="26"/>
      <c r="AL109" s="26"/>
      <c r="AM109" s="26"/>
      <c r="AN109" s="26"/>
      <c r="AO109" s="26" t="s">
        <v>141</v>
      </c>
      <c r="AP109" s="26"/>
      <c r="AQ109" s="26"/>
      <c r="AR109" s="26"/>
      <c r="AS109" s="26"/>
      <c r="AT109" s="26" t="s">
        <v>150</v>
      </c>
      <c r="AU109" s="26"/>
      <c r="AV109" s="26"/>
      <c r="AW109" s="26"/>
      <c r="AX109" s="26"/>
      <c r="AY109" s="26"/>
      <c r="AZ109" s="26" t="s">
        <v>147</v>
      </c>
      <c r="BA109" s="26"/>
      <c r="BB109" s="26"/>
      <c r="BC109" s="26"/>
      <c r="BD109" s="26"/>
      <c r="BE109" s="26"/>
      <c r="BF109" s="26"/>
      <c r="BG109" s="26"/>
    </row>
    <row r="110" s="6" customFormat="true" ht="18" hidden="false" customHeight="true" outlineLevel="0" collapsed="false">
      <c r="B110" s="58"/>
      <c r="C110" s="59" t="s">
        <v>118</v>
      </c>
      <c r="D110" s="59"/>
      <c r="E110" s="60" t="s">
        <v>151</v>
      </c>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8"/>
      <c r="AF110" s="50"/>
      <c r="AG110" s="50"/>
      <c r="AH110" s="62" t="n">
        <v>20</v>
      </c>
      <c r="AI110" s="62"/>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row>
    <row r="111" s="6" customFormat="true" ht="24" hidden="false" customHeight="true" outlineLevel="0" collapsed="false">
      <c r="B111" s="58"/>
      <c r="C111" s="59"/>
      <c r="D111" s="59"/>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3" t="n">
        <f aca="true">IF(CELL("type",BA37)="b","",DATE(LEFT(BA37,4),RIGHT(BA37,2),"1"))</f>
        <v>42491</v>
      </c>
      <c r="AF111" s="63"/>
      <c r="AG111" s="63"/>
      <c r="AH111" s="64" t="s">
        <v>120</v>
      </c>
      <c r="AI111" s="64"/>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row>
    <row r="112" s="6" customFormat="true" ht="18" hidden="false" customHeight="true" outlineLevel="0" collapsed="false">
      <c r="B112" s="58"/>
      <c r="C112" s="65" t="s">
        <v>121</v>
      </c>
      <c r="D112" s="65"/>
      <c r="E112" s="66" t="s">
        <v>152</v>
      </c>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7" t="str">
        <f aca="true">IF(CELL("type",BA37)="b","","～")</f>
        <v>～</v>
      </c>
      <c r="AF112" s="67"/>
      <c r="AG112" s="67"/>
      <c r="AH112" s="62" t="n">
        <v>1</v>
      </c>
      <c r="AI112" s="62"/>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row>
    <row r="113" s="6" customFormat="true" ht="18" hidden="false" customHeight="true" outlineLevel="0" collapsed="false">
      <c r="B113" s="58"/>
      <c r="C113" s="65"/>
      <c r="D113" s="65"/>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3" t="n">
        <f aca="false">IF(CELL("type",BA37)="b","",IF(CELL("type",BE37)="b",#REF!,DATE(LEFT(BE37,4),RIGHT(BE37,2),"1")))</f>
        <v>43070</v>
      </c>
      <c r="AF113" s="63"/>
      <c r="AG113" s="63"/>
      <c r="AH113" s="68"/>
      <c r="AI113" s="50"/>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row>
    <row r="114" s="6" customFormat="true" ht="115.5" hidden="false" customHeight="true" outlineLevel="0" collapsed="false">
      <c r="B114" s="69"/>
      <c r="C114" s="65"/>
      <c r="D114" s="65"/>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70"/>
      <c r="AF114" s="71"/>
      <c r="AG114" s="71"/>
      <c r="AH114" s="70"/>
      <c r="AI114" s="71"/>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row>
    <row r="115" s="6" customFormat="true" ht="18" hidden="false" customHeight="true" outlineLevel="0" collapsed="false">
      <c r="B115" s="77" t="n">
        <f aca="false">B38</f>
        <v>10</v>
      </c>
      <c r="C115" s="78" t="str">
        <f aca="true">IF(CELL("type",X38)="b","",X38)</f>
        <v>MATLABデータ解析・表示ツール開発</v>
      </c>
      <c r="D115" s="78"/>
      <c r="E115" s="78"/>
      <c r="F115" s="78"/>
      <c r="G115" s="78"/>
      <c r="H115" s="78"/>
      <c r="I115" s="78"/>
      <c r="J115" s="78"/>
      <c r="K115" s="78"/>
      <c r="L115" s="78"/>
      <c r="M115" s="78"/>
      <c r="N115" s="78"/>
      <c r="O115" s="78"/>
      <c r="P115" s="78"/>
      <c r="Q115" s="78"/>
      <c r="R115" s="78"/>
      <c r="S115" s="78"/>
      <c r="T115" s="78"/>
      <c r="U115" s="78"/>
      <c r="V115" s="78"/>
      <c r="W115" s="78"/>
      <c r="X115" s="78"/>
      <c r="Y115" s="78"/>
      <c r="Z115" s="78"/>
      <c r="AA115" s="78"/>
      <c r="AB115" s="78"/>
      <c r="AC115" s="78"/>
      <c r="AD115" s="78"/>
      <c r="AE115" s="56" t="n">
        <f aca="true">IF(CELL("type",BA38)="b","",((AE119-AE117)+10))</f>
        <v>70</v>
      </c>
      <c r="AF115" s="56"/>
      <c r="AG115" s="56"/>
      <c r="AH115" s="57" t="s">
        <v>114</v>
      </c>
      <c r="AI115" s="57"/>
      <c r="AJ115" s="26" t="s">
        <v>153</v>
      </c>
      <c r="AK115" s="26"/>
      <c r="AL115" s="26"/>
      <c r="AM115" s="26"/>
      <c r="AN115" s="26"/>
      <c r="AO115" s="26" t="s">
        <v>141</v>
      </c>
      <c r="AP115" s="26"/>
      <c r="AQ115" s="26"/>
      <c r="AR115" s="26"/>
      <c r="AS115" s="26"/>
      <c r="AT115" s="26" t="s">
        <v>154</v>
      </c>
      <c r="AU115" s="26"/>
      <c r="AV115" s="26"/>
      <c r="AW115" s="26"/>
      <c r="AX115" s="26"/>
      <c r="AY115" s="26"/>
      <c r="AZ115" s="26" t="s">
        <v>141</v>
      </c>
      <c r="BA115" s="26"/>
      <c r="BB115" s="26"/>
      <c r="BC115" s="26"/>
      <c r="BD115" s="26"/>
      <c r="BE115" s="26"/>
      <c r="BF115" s="26"/>
      <c r="BG115" s="26"/>
    </row>
    <row r="116" s="6" customFormat="true" ht="24" hidden="false" customHeight="true" outlineLevel="0" collapsed="false">
      <c r="B116" s="79"/>
      <c r="C116" s="59" t="s">
        <v>118</v>
      </c>
      <c r="D116" s="59"/>
      <c r="E116" s="80" t="s">
        <v>155</v>
      </c>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68"/>
      <c r="AF116" s="50"/>
      <c r="AG116" s="50"/>
      <c r="AH116" s="62" t="n">
        <v>3</v>
      </c>
      <c r="AI116" s="62"/>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row>
    <row r="117" s="6" customFormat="true" ht="24" hidden="false" customHeight="true" outlineLevel="0" collapsed="false">
      <c r="B117" s="79"/>
      <c r="C117" s="59"/>
      <c r="D117" s="59"/>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63" t="n">
        <f aca="true">IF(CELL("type",BA38)="b","",DATE(LEFT(BA38,4),RIGHT(BA38,2),"1"))</f>
        <v>42401</v>
      </c>
      <c r="AF117" s="63"/>
      <c r="AG117" s="63"/>
      <c r="AH117" s="64" t="s">
        <v>120</v>
      </c>
      <c r="AI117" s="64"/>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row>
    <row r="118" s="6" customFormat="true" ht="20.25" hidden="false" customHeight="true" outlineLevel="0" collapsed="false">
      <c r="B118" s="79"/>
      <c r="C118" s="65" t="s">
        <v>121</v>
      </c>
      <c r="D118" s="65"/>
      <c r="E118" s="81" t="s">
        <v>156</v>
      </c>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67" t="str">
        <f aca="true">IF(CELL("type",BA38)="b","","～")</f>
        <v>～</v>
      </c>
      <c r="AF118" s="67"/>
      <c r="AG118" s="67"/>
      <c r="AH118" s="62" t="n">
        <v>1</v>
      </c>
      <c r="AI118" s="62"/>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row>
    <row r="119" s="6" customFormat="true" ht="20.25" hidden="false" customHeight="true" outlineLevel="0" collapsed="false">
      <c r="B119" s="79"/>
      <c r="C119" s="65"/>
      <c r="D119" s="65"/>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63" t="n">
        <f aca="false">IF(CELL("type",BA38)="b","",IF(CELL("type",BE38)="b",#REF!,DATE(LEFT(BE38,4),RIGHT(BE38,2),"1")))</f>
        <v>42461</v>
      </c>
      <c r="AF119" s="63"/>
      <c r="AG119" s="63"/>
      <c r="AH119" s="68"/>
      <c r="AI119" s="50"/>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row>
    <row r="120" s="6" customFormat="true" ht="20.25" hidden="false" customHeight="true" outlineLevel="0" collapsed="false">
      <c r="B120" s="82"/>
      <c r="C120" s="65"/>
      <c r="D120" s="65"/>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70"/>
      <c r="AF120" s="71"/>
      <c r="AG120" s="71"/>
      <c r="AH120" s="70"/>
      <c r="AI120" s="71"/>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row>
    <row r="121" s="6" customFormat="true" ht="18" hidden="false" customHeight="true" outlineLevel="0" collapsed="false">
      <c r="B121" s="77" t="n">
        <f aca="false">B39</f>
        <v>11</v>
      </c>
      <c r="C121" s="78" t="str">
        <f aca="true">IF(CELL("type",X39)="b","",X39)</f>
        <v>L2Swtchファーム開発</v>
      </c>
      <c r="D121" s="78"/>
      <c r="E121" s="78"/>
      <c r="F121" s="78"/>
      <c r="G121" s="78"/>
      <c r="H121" s="78"/>
      <c r="I121" s="78"/>
      <c r="J121" s="78"/>
      <c r="K121" s="78"/>
      <c r="L121" s="78"/>
      <c r="M121" s="78"/>
      <c r="N121" s="78"/>
      <c r="O121" s="78"/>
      <c r="P121" s="78"/>
      <c r="Q121" s="78"/>
      <c r="R121" s="78"/>
      <c r="S121" s="78"/>
      <c r="T121" s="78"/>
      <c r="U121" s="78"/>
      <c r="V121" s="78"/>
      <c r="W121" s="78"/>
      <c r="X121" s="78"/>
      <c r="Y121" s="78"/>
      <c r="Z121" s="78"/>
      <c r="AA121" s="78"/>
      <c r="AB121" s="78"/>
      <c r="AC121" s="78"/>
      <c r="AD121" s="78"/>
      <c r="AE121" s="56" t="n">
        <f aca="true">IF(CELL("type",BA39)="b","",((AE125-AE123)+10))</f>
        <v>650</v>
      </c>
      <c r="AF121" s="56"/>
      <c r="AG121" s="56"/>
      <c r="AH121" s="57" t="s">
        <v>114</v>
      </c>
      <c r="AI121" s="57"/>
      <c r="AJ121" s="26" t="s">
        <v>145</v>
      </c>
      <c r="AK121" s="26"/>
      <c r="AL121" s="26"/>
      <c r="AM121" s="26"/>
      <c r="AN121" s="26"/>
      <c r="AO121" s="26" t="s">
        <v>141</v>
      </c>
      <c r="AP121" s="26"/>
      <c r="AQ121" s="26"/>
      <c r="AR121" s="26"/>
      <c r="AS121" s="26"/>
      <c r="AT121" s="26" t="s">
        <v>157</v>
      </c>
      <c r="AU121" s="26"/>
      <c r="AV121" s="26"/>
      <c r="AW121" s="26"/>
      <c r="AX121" s="26"/>
      <c r="AY121" s="26"/>
      <c r="AZ121" s="26" t="s">
        <v>158</v>
      </c>
      <c r="BA121" s="26"/>
      <c r="BB121" s="26"/>
      <c r="BC121" s="26"/>
      <c r="BD121" s="26"/>
      <c r="BE121" s="26"/>
      <c r="BF121" s="26"/>
      <c r="BG121" s="26"/>
    </row>
    <row r="122" s="6" customFormat="true" ht="27" hidden="false" customHeight="true" outlineLevel="0" collapsed="false">
      <c r="B122" s="79"/>
      <c r="C122" s="59" t="s">
        <v>118</v>
      </c>
      <c r="D122" s="59"/>
      <c r="E122" s="83" t="s">
        <v>159</v>
      </c>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68"/>
      <c r="AF122" s="50"/>
      <c r="AG122" s="50"/>
      <c r="AH122" s="62" t="n">
        <v>40</v>
      </c>
      <c r="AI122" s="62"/>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row>
    <row r="123" s="6" customFormat="true" ht="27" hidden="false" customHeight="true" outlineLevel="0" collapsed="false">
      <c r="B123" s="79"/>
      <c r="C123" s="59"/>
      <c r="D123" s="59"/>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63" t="n">
        <f aca="true">IF(CELL("type",BA39)="b","",DATE(LEFT(BA39,4),RIGHT(BA39,2),"1"))</f>
        <v>41730</v>
      </c>
      <c r="AF123" s="63"/>
      <c r="AG123" s="63"/>
      <c r="AH123" s="64" t="s">
        <v>120</v>
      </c>
      <c r="AI123" s="64"/>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row>
    <row r="124" s="6" customFormat="true" ht="21.75" hidden="false" customHeight="true" outlineLevel="0" collapsed="false">
      <c r="B124" s="79"/>
      <c r="C124" s="65" t="s">
        <v>121</v>
      </c>
      <c r="D124" s="65"/>
      <c r="E124" s="84" t="s">
        <v>160</v>
      </c>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67" t="str">
        <f aca="true">IF(CELL("type",BA39)="b","","～")</f>
        <v>～</v>
      </c>
      <c r="AF124" s="67"/>
      <c r="AG124" s="67"/>
      <c r="AH124" s="62" t="n">
        <v>6</v>
      </c>
      <c r="AI124" s="62"/>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row>
    <row r="125" s="6" customFormat="true" ht="21.75" hidden="false" customHeight="true" outlineLevel="0" collapsed="false">
      <c r="B125" s="79"/>
      <c r="C125" s="65"/>
      <c r="D125" s="65"/>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63" t="n">
        <f aca="false">IF(CELL("type",BA39)="b","",IF(CELL("type",BE39)="b",#REF!,DATE(LEFT(BE39,4),RIGHT(BE39,2),"1")))</f>
        <v>42370</v>
      </c>
      <c r="AF125" s="63"/>
      <c r="AG125" s="63"/>
      <c r="AH125" s="68"/>
      <c r="AI125" s="50"/>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row>
    <row r="126" s="6" customFormat="true" ht="21.75" hidden="false" customHeight="true" outlineLevel="0" collapsed="false">
      <c r="B126" s="82"/>
      <c r="C126" s="65"/>
      <c r="D126" s="65"/>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70"/>
      <c r="AF126" s="71"/>
      <c r="AG126" s="71"/>
      <c r="AH126" s="70"/>
      <c r="AI126" s="71"/>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row>
    <row r="127" s="6" customFormat="true" ht="15" hidden="false" customHeight="true" outlineLevel="0" collapsed="false">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6"/>
      <c r="AM127" s="76"/>
      <c r="AN127" s="76"/>
      <c r="AO127" s="76"/>
      <c r="AP127" s="76"/>
      <c r="AQ127" s="76"/>
      <c r="AR127" s="76"/>
      <c r="AS127" s="76"/>
      <c r="AT127" s="76"/>
      <c r="AU127" s="76"/>
      <c r="AV127" s="76"/>
      <c r="AW127" s="76"/>
      <c r="AX127" s="76"/>
      <c r="AY127" s="76"/>
      <c r="AZ127" s="76"/>
      <c r="BA127" s="76"/>
      <c r="BB127" s="76"/>
      <c r="BC127" s="76"/>
      <c r="BD127" s="76"/>
      <c r="BE127" s="76"/>
      <c r="BF127" s="76"/>
      <c r="BG127" s="76"/>
      <c r="BI127" s="1"/>
      <c r="BJ127" s="1"/>
      <c r="BK127" s="1"/>
      <c r="BL127" s="1"/>
    </row>
    <row r="128" s="6" customFormat="true" ht="9.75" hidden="false" customHeight="true" outlineLevel="0" collapsed="false">
      <c r="BC128" s="52"/>
      <c r="BD128" s="52"/>
      <c r="BE128" s="52"/>
      <c r="BF128" s="52"/>
      <c r="BG128" s="52"/>
      <c r="BI128" s="1"/>
      <c r="BJ128" s="1"/>
      <c r="BK128" s="1"/>
      <c r="BL128" s="1"/>
    </row>
    <row r="129" s="6" customFormat="true" ht="15" hidden="false" customHeight="true" outlineLevel="0" collapsed="false">
      <c r="B129" s="28" t="s">
        <v>24</v>
      </c>
      <c r="C129" s="27" t="s">
        <v>108</v>
      </c>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t="s">
        <v>30</v>
      </c>
      <c r="AF129" s="27"/>
      <c r="AG129" s="27"/>
      <c r="AH129" s="27" t="s">
        <v>109</v>
      </c>
      <c r="AI129" s="27"/>
      <c r="AJ129" s="53" t="s">
        <v>110</v>
      </c>
      <c r="AK129" s="53"/>
      <c r="AL129" s="53"/>
      <c r="AM129" s="53"/>
      <c r="AN129" s="53"/>
      <c r="AO129" s="53" t="s">
        <v>111</v>
      </c>
      <c r="AP129" s="53"/>
      <c r="AQ129" s="53"/>
      <c r="AR129" s="53"/>
      <c r="AS129" s="53"/>
      <c r="AT129" s="27" t="s">
        <v>9</v>
      </c>
      <c r="AU129" s="27"/>
      <c r="AV129" s="27"/>
      <c r="AW129" s="27"/>
      <c r="AX129" s="27"/>
      <c r="AY129" s="27"/>
      <c r="AZ129" s="28" t="s">
        <v>112</v>
      </c>
      <c r="BA129" s="28"/>
      <c r="BB129" s="28"/>
      <c r="BC129" s="28"/>
      <c r="BD129" s="28"/>
      <c r="BE129" s="28"/>
      <c r="BF129" s="28"/>
      <c r="BG129" s="28"/>
      <c r="BI129" s="1"/>
      <c r="BJ129" s="1"/>
      <c r="BK129" s="1"/>
      <c r="BL129" s="1"/>
    </row>
    <row r="130" s="6" customFormat="true" ht="18" hidden="false" customHeight="true" outlineLevel="0" collapsed="false">
      <c r="B130" s="77" t="n">
        <f aca="false">B40</f>
        <v>12</v>
      </c>
      <c r="C130" s="78" t="str">
        <f aca="true">IF(CELL("type",X40)="b","",X40)</f>
        <v>データセンター内サーバ保守</v>
      </c>
      <c r="D130" s="78"/>
      <c r="E130" s="78"/>
      <c r="F130" s="78"/>
      <c r="G130" s="78"/>
      <c r="H130" s="78"/>
      <c r="I130" s="78"/>
      <c r="J130" s="78"/>
      <c r="K130" s="78"/>
      <c r="L130" s="78"/>
      <c r="M130" s="78"/>
      <c r="N130" s="78"/>
      <c r="O130" s="78"/>
      <c r="P130" s="78"/>
      <c r="Q130" s="78"/>
      <c r="R130" s="78"/>
      <c r="S130" s="78"/>
      <c r="T130" s="78"/>
      <c r="U130" s="78"/>
      <c r="V130" s="78"/>
      <c r="W130" s="78"/>
      <c r="X130" s="78"/>
      <c r="Y130" s="78"/>
      <c r="Z130" s="78"/>
      <c r="AA130" s="78"/>
      <c r="AB130" s="78"/>
      <c r="AC130" s="78"/>
      <c r="AD130" s="78"/>
      <c r="AE130" s="56" t="n">
        <f aca="true">IF(CELL("type",BA40)="b","",((AE134-AE132)+10))</f>
        <v>526</v>
      </c>
      <c r="AF130" s="56"/>
      <c r="AG130" s="56"/>
      <c r="AH130" s="57" t="s">
        <v>114</v>
      </c>
      <c r="AI130" s="57"/>
      <c r="AJ130" s="26" t="s">
        <v>161</v>
      </c>
      <c r="AK130" s="26"/>
      <c r="AL130" s="26"/>
      <c r="AM130" s="26"/>
      <c r="AN130" s="26"/>
      <c r="AO130" s="26" t="s">
        <v>141</v>
      </c>
      <c r="AP130" s="26"/>
      <c r="AQ130" s="26"/>
      <c r="AR130" s="26"/>
      <c r="AS130" s="26"/>
      <c r="AT130" s="26" t="s">
        <v>162</v>
      </c>
      <c r="AU130" s="26"/>
      <c r="AV130" s="26"/>
      <c r="AW130" s="26"/>
      <c r="AX130" s="26"/>
      <c r="AY130" s="26"/>
      <c r="AZ130" s="26" t="s">
        <v>158</v>
      </c>
      <c r="BA130" s="26"/>
      <c r="BB130" s="26"/>
      <c r="BC130" s="26"/>
      <c r="BD130" s="26"/>
      <c r="BE130" s="26"/>
      <c r="BF130" s="26"/>
      <c r="BG130" s="26"/>
    </row>
    <row r="131" s="6" customFormat="true" ht="24" hidden="false" customHeight="true" outlineLevel="0" collapsed="false">
      <c r="B131" s="79"/>
      <c r="C131" s="59" t="s">
        <v>118</v>
      </c>
      <c r="D131" s="59"/>
      <c r="E131" s="85" t="s">
        <v>163</v>
      </c>
      <c r="F131" s="85"/>
      <c r="G131" s="85"/>
      <c r="H131" s="85"/>
      <c r="I131" s="85"/>
      <c r="J131" s="85"/>
      <c r="K131" s="85"/>
      <c r="L131" s="85"/>
      <c r="M131" s="85"/>
      <c r="N131" s="85"/>
      <c r="O131" s="85"/>
      <c r="P131" s="85"/>
      <c r="Q131" s="85"/>
      <c r="R131" s="85"/>
      <c r="S131" s="85"/>
      <c r="T131" s="85"/>
      <c r="U131" s="85"/>
      <c r="V131" s="85"/>
      <c r="W131" s="85"/>
      <c r="X131" s="85"/>
      <c r="Y131" s="85"/>
      <c r="Z131" s="85"/>
      <c r="AA131" s="85"/>
      <c r="AB131" s="85"/>
      <c r="AC131" s="85"/>
      <c r="AD131" s="85"/>
      <c r="AE131" s="68"/>
      <c r="AF131" s="50"/>
      <c r="AG131" s="50"/>
      <c r="AH131" s="62" t="n">
        <v>11</v>
      </c>
      <c r="AI131" s="62"/>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row>
    <row r="132" s="6" customFormat="true" ht="24" hidden="false" customHeight="true" outlineLevel="0" collapsed="false">
      <c r="B132" s="79"/>
      <c r="C132" s="59"/>
      <c r="D132" s="59"/>
      <c r="E132" s="85"/>
      <c r="F132" s="85"/>
      <c r="G132" s="85"/>
      <c r="H132" s="85"/>
      <c r="I132" s="85"/>
      <c r="J132" s="85"/>
      <c r="K132" s="85"/>
      <c r="L132" s="85"/>
      <c r="M132" s="85"/>
      <c r="N132" s="85"/>
      <c r="O132" s="85"/>
      <c r="P132" s="85"/>
      <c r="Q132" s="85"/>
      <c r="R132" s="85"/>
      <c r="S132" s="85"/>
      <c r="T132" s="85"/>
      <c r="U132" s="85"/>
      <c r="V132" s="85"/>
      <c r="W132" s="85"/>
      <c r="X132" s="85"/>
      <c r="Y132" s="85"/>
      <c r="Z132" s="85"/>
      <c r="AA132" s="85"/>
      <c r="AB132" s="85"/>
      <c r="AC132" s="85"/>
      <c r="AD132" s="85"/>
      <c r="AE132" s="63" t="n">
        <f aca="true">IF(CELL("type",BA40)="b","",DATE(LEFT(BA40,4),RIGHT(BA40,2),"1"))</f>
        <v>41214</v>
      </c>
      <c r="AF132" s="63"/>
      <c r="AG132" s="63"/>
      <c r="AH132" s="64" t="s">
        <v>120</v>
      </c>
      <c r="AI132" s="64"/>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row>
    <row r="133" s="6" customFormat="true" ht="18" hidden="false" customHeight="true" outlineLevel="0" collapsed="false">
      <c r="B133" s="79"/>
      <c r="C133" s="65" t="s">
        <v>121</v>
      </c>
      <c r="D133" s="65"/>
      <c r="E133" s="66" t="s">
        <v>164</v>
      </c>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7" t="str">
        <f aca="true">IF(CELL("type",BA40)="b","","～")</f>
        <v>～</v>
      </c>
      <c r="AF133" s="67"/>
      <c r="AG133" s="67"/>
      <c r="AH133" s="62" t="n">
        <v>11</v>
      </c>
      <c r="AI133" s="62"/>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row>
    <row r="134" s="6" customFormat="true" ht="18" hidden="false" customHeight="true" outlineLevel="0" collapsed="false">
      <c r="B134" s="79"/>
      <c r="C134" s="65"/>
      <c r="D134" s="65"/>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3" t="n">
        <f aca="false">IF(CELL("type",BA40)="b","",IF(CELL("type",BE40)="b",#REF!,DATE(LEFT(BE40,4),RIGHT(BE40,2),"1")))</f>
        <v>41730</v>
      </c>
      <c r="AF134" s="63"/>
      <c r="AG134" s="63"/>
      <c r="AH134" s="68"/>
      <c r="AI134" s="50"/>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row>
    <row r="135" s="6" customFormat="true" ht="18" hidden="false" customHeight="true" outlineLevel="0" collapsed="false">
      <c r="B135" s="82"/>
      <c r="C135" s="65"/>
      <c r="D135" s="65"/>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70"/>
      <c r="AF135" s="71"/>
      <c r="AG135" s="71"/>
      <c r="AH135" s="70"/>
      <c r="AI135" s="71"/>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row>
    <row r="136" s="6" customFormat="true" ht="18" hidden="false" customHeight="true" outlineLevel="0" collapsed="false">
      <c r="B136" s="77" t="n">
        <f aca="false">B41</f>
        <v>13</v>
      </c>
      <c r="C136" s="78" t="str">
        <f aca="true">IF(CELL("type",X41)="b","",X41)</f>
        <v>アパート、ホテルへの映像配信運用・サポート業務</v>
      </c>
      <c r="D136" s="78"/>
      <c r="E136" s="78"/>
      <c r="F136" s="78"/>
      <c r="G136" s="78"/>
      <c r="H136" s="78"/>
      <c r="I136" s="78"/>
      <c r="J136" s="78"/>
      <c r="K136" s="78"/>
      <c r="L136" s="78"/>
      <c r="M136" s="78"/>
      <c r="N136" s="78"/>
      <c r="O136" s="78"/>
      <c r="P136" s="78"/>
      <c r="Q136" s="78"/>
      <c r="R136" s="78"/>
      <c r="S136" s="78"/>
      <c r="T136" s="78"/>
      <c r="U136" s="78"/>
      <c r="V136" s="78"/>
      <c r="W136" s="78"/>
      <c r="X136" s="78"/>
      <c r="Y136" s="78"/>
      <c r="Z136" s="78"/>
      <c r="AA136" s="78"/>
      <c r="AB136" s="78"/>
      <c r="AC136" s="78"/>
      <c r="AD136" s="78"/>
      <c r="AE136" s="56" t="n">
        <f aca="true">IF(CELL("type",BA41)="b","",((AE140-AE138)+10))</f>
        <v>679</v>
      </c>
      <c r="AF136" s="56"/>
      <c r="AG136" s="56"/>
      <c r="AH136" s="57" t="s">
        <v>114</v>
      </c>
      <c r="AI136" s="57"/>
      <c r="AJ136" s="26" t="s">
        <v>145</v>
      </c>
      <c r="AK136" s="26"/>
      <c r="AL136" s="26"/>
      <c r="AM136" s="26"/>
      <c r="AN136" s="26"/>
      <c r="AO136" s="26" t="s">
        <v>165</v>
      </c>
      <c r="AP136" s="26"/>
      <c r="AQ136" s="26"/>
      <c r="AR136" s="26"/>
      <c r="AS136" s="26"/>
      <c r="AT136" s="26" t="s">
        <v>166</v>
      </c>
      <c r="AU136" s="26"/>
      <c r="AV136" s="26"/>
      <c r="AW136" s="26"/>
      <c r="AX136" s="26"/>
      <c r="AY136" s="26"/>
      <c r="AZ136" s="26" t="s">
        <v>158</v>
      </c>
      <c r="BA136" s="26"/>
      <c r="BB136" s="26"/>
      <c r="BC136" s="26"/>
      <c r="BD136" s="26"/>
      <c r="BE136" s="26"/>
      <c r="BF136" s="26"/>
      <c r="BG136" s="26"/>
    </row>
    <row r="137" s="6" customFormat="true" ht="21.75" hidden="false" customHeight="true" outlineLevel="0" collapsed="false">
      <c r="B137" s="79"/>
      <c r="C137" s="59" t="s">
        <v>118</v>
      </c>
      <c r="D137" s="59"/>
      <c r="E137" s="85" t="s">
        <v>167</v>
      </c>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68"/>
      <c r="AF137" s="50"/>
      <c r="AG137" s="50"/>
      <c r="AH137" s="62" t="n">
        <v>50</v>
      </c>
      <c r="AI137" s="62"/>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row>
    <row r="138" s="6" customFormat="true" ht="21.75" hidden="false" customHeight="true" outlineLevel="0" collapsed="false">
      <c r="B138" s="79"/>
      <c r="C138" s="59"/>
      <c r="D138" s="59"/>
      <c r="E138" s="85"/>
      <c r="F138" s="85"/>
      <c r="G138" s="85"/>
      <c r="H138" s="85"/>
      <c r="I138" s="85"/>
      <c r="J138" s="85"/>
      <c r="K138" s="85"/>
      <c r="L138" s="85"/>
      <c r="M138" s="85"/>
      <c r="N138" s="85"/>
      <c r="O138" s="85"/>
      <c r="P138" s="85"/>
      <c r="Q138" s="85"/>
      <c r="R138" s="85"/>
      <c r="S138" s="85"/>
      <c r="T138" s="85"/>
      <c r="U138" s="85"/>
      <c r="V138" s="85"/>
      <c r="W138" s="85"/>
      <c r="X138" s="85"/>
      <c r="Y138" s="85"/>
      <c r="Z138" s="85"/>
      <c r="AA138" s="85"/>
      <c r="AB138" s="85"/>
      <c r="AC138" s="85"/>
      <c r="AD138" s="85"/>
      <c r="AE138" s="63" t="n">
        <f aca="true">IF(CELL("type",BA41)="b","",DATE(LEFT(BA41,4),RIGHT(BA41,2),"1"))</f>
        <v>39569</v>
      </c>
      <c r="AF138" s="63"/>
      <c r="AG138" s="63"/>
      <c r="AH138" s="64" t="s">
        <v>120</v>
      </c>
      <c r="AI138" s="64"/>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row>
    <row r="139" s="6" customFormat="true" ht="24.75" hidden="false" customHeight="true" outlineLevel="0" collapsed="false">
      <c r="B139" s="79"/>
      <c r="C139" s="65" t="s">
        <v>121</v>
      </c>
      <c r="D139" s="65"/>
      <c r="E139" s="66" t="s">
        <v>168</v>
      </c>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7" t="str">
        <f aca="true">IF(CELL("type",BA41)="b","","～")</f>
        <v>～</v>
      </c>
      <c r="AF139" s="67"/>
      <c r="AG139" s="67"/>
      <c r="AH139" s="62" t="n">
        <v>6</v>
      </c>
      <c r="AI139" s="62"/>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row>
    <row r="140" s="6" customFormat="true" ht="24.75" hidden="false" customHeight="true" outlineLevel="0" collapsed="false">
      <c r="B140" s="79"/>
      <c r="C140" s="65"/>
      <c r="D140" s="65"/>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3" t="n">
        <f aca="false">IF(CELL("type",BA41)="b","",IF(CELL("type",BE41)="b",#REF!,DATE(LEFT(BE41,4),RIGHT(BE41,2),"1")))</f>
        <v>40238</v>
      </c>
      <c r="AF140" s="63"/>
      <c r="AG140" s="63"/>
      <c r="AH140" s="68"/>
      <c r="AI140" s="50"/>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row>
    <row r="141" s="6" customFormat="true" ht="24.75" hidden="false" customHeight="true" outlineLevel="0" collapsed="false">
      <c r="B141" s="82"/>
      <c r="C141" s="65"/>
      <c r="D141" s="65"/>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70"/>
      <c r="AF141" s="71"/>
      <c r="AG141" s="71"/>
      <c r="AH141" s="70"/>
      <c r="AI141" s="71"/>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row>
    <row r="142" s="6" customFormat="true" ht="18" hidden="false" customHeight="true" outlineLevel="0" collapsed="false">
      <c r="B142" s="77" t="n">
        <f aca="false">B42</f>
        <v>14</v>
      </c>
      <c r="C142" s="78" t="str">
        <f aca="true">IF(CELL("type",X42)="b","",X42)</f>
        <v>JA共済ファイル転送基盤システム</v>
      </c>
      <c r="D142" s="78"/>
      <c r="E142" s="78"/>
      <c r="F142" s="78"/>
      <c r="G142" s="78"/>
      <c r="H142" s="78"/>
      <c r="I142" s="78"/>
      <c r="J142" s="78"/>
      <c r="K142" s="78"/>
      <c r="L142" s="78"/>
      <c r="M142" s="78"/>
      <c r="N142" s="78"/>
      <c r="O142" s="78"/>
      <c r="P142" s="78"/>
      <c r="Q142" s="78"/>
      <c r="R142" s="78"/>
      <c r="S142" s="78"/>
      <c r="T142" s="78"/>
      <c r="U142" s="78"/>
      <c r="V142" s="78"/>
      <c r="W142" s="78"/>
      <c r="X142" s="78"/>
      <c r="Y142" s="78"/>
      <c r="Z142" s="78"/>
      <c r="AA142" s="78"/>
      <c r="AB142" s="78"/>
      <c r="AC142" s="78"/>
      <c r="AD142" s="78"/>
      <c r="AE142" s="56" t="n">
        <f aca="true">IF(CELL("type",BA42)="b","",((AE146-AE144)+10))</f>
        <v>285</v>
      </c>
      <c r="AF142" s="56"/>
      <c r="AG142" s="56"/>
      <c r="AH142" s="57" t="s">
        <v>114</v>
      </c>
      <c r="AI142" s="57"/>
      <c r="AJ142" s="26" t="s">
        <v>145</v>
      </c>
      <c r="AK142" s="26"/>
      <c r="AL142" s="26"/>
      <c r="AM142" s="26"/>
      <c r="AN142" s="26"/>
      <c r="AO142" s="26" t="s">
        <v>169</v>
      </c>
      <c r="AP142" s="26"/>
      <c r="AQ142" s="26"/>
      <c r="AR142" s="26"/>
      <c r="AS142" s="26"/>
      <c r="AT142" s="26" t="s">
        <v>157</v>
      </c>
      <c r="AU142" s="26"/>
      <c r="AV142" s="26"/>
      <c r="AW142" s="26"/>
      <c r="AX142" s="26"/>
      <c r="AY142" s="26"/>
      <c r="AZ142" s="26" t="s">
        <v>170</v>
      </c>
      <c r="BA142" s="26"/>
      <c r="BB142" s="26"/>
      <c r="BC142" s="26"/>
      <c r="BD142" s="26"/>
      <c r="BE142" s="26"/>
      <c r="BF142" s="26"/>
      <c r="BG142" s="26"/>
    </row>
    <row r="143" s="6" customFormat="true" ht="21" hidden="false" customHeight="true" outlineLevel="0" collapsed="false">
      <c r="B143" s="79"/>
      <c r="C143" s="59" t="s">
        <v>118</v>
      </c>
      <c r="D143" s="59"/>
      <c r="E143" s="80" t="s">
        <v>171</v>
      </c>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68"/>
      <c r="AF143" s="50"/>
      <c r="AG143" s="50"/>
      <c r="AH143" s="62" t="n">
        <v>50</v>
      </c>
      <c r="AI143" s="62"/>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row>
    <row r="144" s="6" customFormat="true" ht="21" hidden="false" customHeight="true" outlineLevel="0" collapsed="false">
      <c r="B144" s="79"/>
      <c r="C144" s="59"/>
      <c r="D144" s="59"/>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63" t="n">
        <f aca="true">IF(CELL("type",BA42)="b","",DATE(LEFT(BA42,4),RIGHT(BA42,2),"1"))</f>
        <v>39142</v>
      </c>
      <c r="AF144" s="63"/>
      <c r="AG144" s="63"/>
      <c r="AH144" s="64" t="s">
        <v>120</v>
      </c>
      <c r="AI144" s="64"/>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row>
    <row r="145" s="6" customFormat="true" ht="27" hidden="false" customHeight="true" outlineLevel="0" collapsed="false">
      <c r="B145" s="79"/>
      <c r="C145" s="65" t="s">
        <v>121</v>
      </c>
      <c r="D145" s="65"/>
      <c r="E145" s="66" t="s">
        <v>172</v>
      </c>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7" t="str">
        <f aca="true">IF(CELL("type",BA42)="b","","～")</f>
        <v>～</v>
      </c>
      <c r="AF145" s="67"/>
      <c r="AG145" s="67"/>
      <c r="AH145" s="62" t="n">
        <v>10</v>
      </c>
      <c r="AI145" s="62"/>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row>
    <row r="146" s="6" customFormat="true" ht="27" hidden="false" customHeight="true" outlineLevel="0" collapsed="false">
      <c r="B146" s="79"/>
      <c r="C146" s="65"/>
      <c r="D146" s="65"/>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3" t="n">
        <f aca="false">IF(CELL("type",BA42)="b","",IF(CELL("type",BE42)="b",#REF!,DATE(LEFT(BE42,4),RIGHT(BE42,2),"1")))</f>
        <v>39417</v>
      </c>
      <c r="AF146" s="63"/>
      <c r="AG146" s="63"/>
      <c r="AH146" s="68"/>
      <c r="AI146" s="50"/>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row>
    <row r="147" s="6" customFormat="true" ht="27" hidden="false" customHeight="true" outlineLevel="0" collapsed="false">
      <c r="B147" s="82"/>
      <c r="C147" s="65"/>
      <c r="D147" s="65"/>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70"/>
      <c r="AF147" s="71"/>
      <c r="AG147" s="71"/>
      <c r="AH147" s="70"/>
      <c r="AI147" s="71"/>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row>
    <row r="148" s="6" customFormat="true" ht="18" hidden="false" customHeight="true" outlineLevel="0" collapsed="false">
      <c r="B148" s="77" t="n">
        <f aca="false">B43</f>
        <v>15</v>
      </c>
      <c r="C148" s="78" t="str">
        <f aca="true">IF(CELL("type",X43)="b","",X43)</f>
        <v>新幹線基地システムの移植</v>
      </c>
      <c r="D148" s="78"/>
      <c r="E148" s="78"/>
      <c r="F148" s="78"/>
      <c r="G148" s="78"/>
      <c r="H148" s="78"/>
      <c r="I148" s="78"/>
      <c r="J148" s="78"/>
      <c r="K148" s="78"/>
      <c r="L148" s="78"/>
      <c r="M148" s="78"/>
      <c r="N148" s="78"/>
      <c r="O148" s="78"/>
      <c r="P148" s="78"/>
      <c r="Q148" s="78"/>
      <c r="R148" s="78"/>
      <c r="S148" s="78"/>
      <c r="T148" s="78"/>
      <c r="U148" s="78"/>
      <c r="V148" s="78"/>
      <c r="W148" s="78"/>
      <c r="X148" s="78"/>
      <c r="Y148" s="78"/>
      <c r="Z148" s="78"/>
      <c r="AA148" s="78"/>
      <c r="AB148" s="78"/>
      <c r="AC148" s="78"/>
      <c r="AD148" s="78"/>
      <c r="AE148" s="56" t="n">
        <f aca="true">IF(CELL("type",BA43)="b","",((AE152-AE150)+10))</f>
        <v>712</v>
      </c>
      <c r="AF148" s="56"/>
      <c r="AG148" s="56"/>
      <c r="AH148" s="57" t="s">
        <v>114</v>
      </c>
      <c r="AI148" s="57"/>
      <c r="AJ148" s="26" t="s">
        <v>173</v>
      </c>
      <c r="AK148" s="26"/>
      <c r="AL148" s="26"/>
      <c r="AM148" s="26"/>
      <c r="AN148" s="26"/>
      <c r="AO148" s="26" t="s">
        <v>128</v>
      </c>
      <c r="AP148" s="26"/>
      <c r="AQ148" s="26"/>
      <c r="AR148" s="26"/>
      <c r="AS148" s="26"/>
      <c r="AT148" s="26" t="s">
        <v>174</v>
      </c>
      <c r="AU148" s="26"/>
      <c r="AV148" s="26"/>
      <c r="AW148" s="26"/>
      <c r="AX148" s="26"/>
      <c r="AY148" s="26"/>
      <c r="AZ148" s="26" t="s">
        <v>175</v>
      </c>
      <c r="BA148" s="26"/>
      <c r="BB148" s="26"/>
      <c r="BC148" s="26"/>
      <c r="BD148" s="26"/>
      <c r="BE148" s="26"/>
      <c r="BF148" s="26"/>
      <c r="BG148" s="26"/>
    </row>
    <row r="149" s="6" customFormat="true" ht="16.5" hidden="false" customHeight="true" outlineLevel="0" collapsed="false">
      <c r="B149" s="79"/>
      <c r="C149" s="59" t="s">
        <v>118</v>
      </c>
      <c r="D149" s="59"/>
      <c r="E149" s="85" t="s">
        <v>176</v>
      </c>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68"/>
      <c r="AF149" s="50"/>
      <c r="AG149" s="50"/>
      <c r="AH149" s="62" t="n">
        <v>10</v>
      </c>
      <c r="AI149" s="62"/>
      <c r="AJ149" s="26"/>
      <c r="AK149" s="26"/>
      <c r="AL149" s="26"/>
      <c r="AM149" s="26"/>
      <c r="AN149" s="26"/>
      <c r="AO149" s="26"/>
      <c r="AP149" s="26"/>
      <c r="AQ149" s="26"/>
      <c r="AR149" s="26"/>
      <c r="AS149" s="26"/>
      <c r="AT149" s="26"/>
      <c r="AU149" s="26"/>
      <c r="AV149" s="26"/>
      <c r="AW149" s="26"/>
      <c r="AX149" s="26"/>
      <c r="AY149" s="26"/>
      <c r="AZ149" s="26"/>
      <c r="BA149" s="26"/>
      <c r="BB149" s="26"/>
      <c r="BC149" s="26"/>
      <c r="BD149" s="26"/>
      <c r="BE149" s="26"/>
      <c r="BF149" s="26"/>
      <c r="BG149" s="26"/>
    </row>
    <row r="150" s="6" customFormat="true" ht="16.5" hidden="false" customHeight="true" outlineLevel="0" collapsed="false">
      <c r="B150" s="79"/>
      <c r="C150" s="59"/>
      <c r="D150" s="59"/>
      <c r="E150" s="85"/>
      <c r="F150" s="85"/>
      <c r="G150" s="85"/>
      <c r="H150" s="85"/>
      <c r="I150" s="85"/>
      <c r="J150" s="85"/>
      <c r="K150" s="85"/>
      <c r="L150" s="85"/>
      <c r="M150" s="85"/>
      <c r="N150" s="85"/>
      <c r="O150" s="85"/>
      <c r="P150" s="85"/>
      <c r="Q150" s="85"/>
      <c r="R150" s="85"/>
      <c r="S150" s="85"/>
      <c r="T150" s="85"/>
      <c r="U150" s="85"/>
      <c r="V150" s="85"/>
      <c r="W150" s="85"/>
      <c r="X150" s="85"/>
      <c r="Y150" s="85"/>
      <c r="Z150" s="85"/>
      <c r="AA150" s="85"/>
      <c r="AB150" s="85"/>
      <c r="AC150" s="85"/>
      <c r="AD150" s="85"/>
      <c r="AE150" s="63" t="n">
        <f aca="true">IF(CELL("type",BA43)="b","",DATE(LEFT(BA43,4),RIGHT(BA43,2),"1"))</f>
        <v>38412</v>
      </c>
      <c r="AF150" s="63"/>
      <c r="AG150" s="63"/>
      <c r="AH150" s="64" t="s">
        <v>120</v>
      </c>
      <c r="AI150" s="64"/>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row>
    <row r="151" s="6" customFormat="true" ht="15.75" hidden="false" customHeight="true" outlineLevel="0" collapsed="false">
      <c r="B151" s="79"/>
      <c r="C151" s="65" t="s">
        <v>121</v>
      </c>
      <c r="D151" s="65"/>
      <c r="E151" s="66" t="s">
        <v>177</v>
      </c>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7" t="str">
        <f aca="true">IF(CELL("type",BA43)="b","","～")</f>
        <v>～</v>
      </c>
      <c r="AF151" s="67"/>
      <c r="AG151" s="67"/>
      <c r="AH151" s="62" t="n">
        <v>10</v>
      </c>
      <c r="AI151" s="62"/>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row>
    <row r="152" s="6" customFormat="true" ht="15.75" hidden="false" customHeight="true" outlineLevel="0" collapsed="false">
      <c r="B152" s="79"/>
      <c r="C152" s="65"/>
      <c r="D152" s="65"/>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3" t="n">
        <f aca="false">IF(CELL("type",BA43)="b","",IF(CELL("type",BE43)="b",#REF!,DATE(LEFT(BE43,4),RIGHT(BE43,2),"1")))</f>
        <v>39114</v>
      </c>
      <c r="AF152" s="63"/>
      <c r="AG152" s="63"/>
      <c r="AH152" s="68"/>
      <c r="AI152" s="50"/>
      <c r="AJ152" s="26"/>
      <c r="AK152" s="26"/>
      <c r="AL152" s="26"/>
      <c r="AM152" s="26"/>
      <c r="AN152" s="26"/>
      <c r="AO152" s="26"/>
      <c r="AP152" s="26"/>
      <c r="AQ152" s="26"/>
      <c r="AR152" s="26"/>
      <c r="AS152" s="26"/>
      <c r="AT152" s="26"/>
      <c r="AU152" s="26"/>
      <c r="AV152" s="26"/>
      <c r="AW152" s="26"/>
      <c r="AX152" s="26"/>
      <c r="AY152" s="26"/>
      <c r="AZ152" s="26"/>
      <c r="BA152" s="26"/>
      <c r="BB152" s="26"/>
      <c r="BC152" s="26"/>
      <c r="BD152" s="26"/>
      <c r="BE152" s="26"/>
      <c r="BF152" s="26"/>
      <c r="BG152" s="26"/>
    </row>
    <row r="153" s="6" customFormat="true" ht="15.75" hidden="false" customHeight="true" outlineLevel="0" collapsed="false">
      <c r="B153" s="82"/>
      <c r="C153" s="65"/>
      <c r="D153" s="65"/>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70"/>
      <c r="AF153" s="71"/>
      <c r="AG153" s="71"/>
      <c r="AH153" s="70"/>
      <c r="AI153" s="71"/>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row>
    <row r="154" s="6" customFormat="true" ht="18" hidden="false" customHeight="true" outlineLevel="0" collapsed="false">
      <c r="B154" s="72" t="n">
        <f aca="false">B44</f>
        <v>16</v>
      </c>
      <c r="C154" s="86" t="str">
        <f aca="true">IF(CELL("type",X44)="b","",X44)</f>
        <v>公共会計センター運用（財務省）</v>
      </c>
      <c r="D154" s="86"/>
      <c r="E154" s="86"/>
      <c r="F154" s="86"/>
      <c r="G154" s="86"/>
      <c r="H154" s="86"/>
      <c r="I154" s="86"/>
      <c r="J154" s="86"/>
      <c r="K154" s="86"/>
      <c r="L154" s="86"/>
      <c r="M154" s="86"/>
      <c r="N154" s="86"/>
      <c r="O154" s="86"/>
      <c r="P154" s="86"/>
      <c r="Q154" s="86"/>
      <c r="R154" s="86"/>
      <c r="S154" s="86"/>
      <c r="T154" s="86"/>
      <c r="U154" s="86"/>
      <c r="V154" s="86"/>
      <c r="W154" s="86"/>
      <c r="X154" s="86"/>
      <c r="Y154" s="86"/>
      <c r="Z154" s="86"/>
      <c r="AA154" s="86"/>
      <c r="AB154" s="86"/>
      <c r="AC154" s="86"/>
      <c r="AD154" s="86"/>
      <c r="AE154" s="56" t="n">
        <f aca="true">IF(CELL("type",BA44)="b","",((AE158-AE156)+10))</f>
        <v>1078</v>
      </c>
      <c r="AF154" s="56"/>
      <c r="AG154" s="56"/>
      <c r="AH154" s="57" t="s">
        <v>114</v>
      </c>
      <c r="AI154" s="57"/>
      <c r="AJ154" s="26" t="s">
        <v>178</v>
      </c>
      <c r="AK154" s="26"/>
      <c r="AL154" s="26"/>
      <c r="AM154" s="26"/>
      <c r="AN154" s="26"/>
      <c r="AO154" s="26" t="s">
        <v>128</v>
      </c>
      <c r="AP154" s="26"/>
      <c r="AQ154" s="26"/>
      <c r="AR154" s="26"/>
      <c r="AS154" s="26"/>
      <c r="AT154" s="26" t="s">
        <v>128</v>
      </c>
      <c r="AU154" s="26"/>
      <c r="AV154" s="26"/>
      <c r="AW154" s="26"/>
      <c r="AX154" s="26"/>
      <c r="AY154" s="26"/>
      <c r="AZ154" s="26" t="s">
        <v>179</v>
      </c>
      <c r="BA154" s="26"/>
      <c r="BB154" s="26"/>
      <c r="BC154" s="26"/>
      <c r="BD154" s="26"/>
      <c r="BE154" s="26"/>
      <c r="BF154" s="26"/>
      <c r="BG154" s="26"/>
    </row>
    <row r="155" s="6" customFormat="true" ht="18" hidden="false" customHeight="true" outlineLevel="0" collapsed="false">
      <c r="B155" s="74"/>
      <c r="C155" s="59" t="s">
        <v>118</v>
      </c>
      <c r="D155" s="59"/>
      <c r="E155" s="85" t="s">
        <v>180</v>
      </c>
      <c r="F155" s="85"/>
      <c r="G155" s="85"/>
      <c r="H155" s="85"/>
      <c r="I155" s="85"/>
      <c r="J155" s="85"/>
      <c r="K155" s="85"/>
      <c r="L155" s="85"/>
      <c r="M155" s="85"/>
      <c r="N155" s="85"/>
      <c r="O155" s="85"/>
      <c r="P155" s="85"/>
      <c r="Q155" s="85"/>
      <c r="R155" s="85"/>
      <c r="S155" s="85"/>
      <c r="T155" s="85"/>
      <c r="U155" s="85"/>
      <c r="V155" s="85"/>
      <c r="W155" s="85"/>
      <c r="X155" s="85"/>
      <c r="Y155" s="85"/>
      <c r="Z155" s="85"/>
      <c r="AA155" s="85"/>
      <c r="AB155" s="85"/>
      <c r="AC155" s="85"/>
      <c r="AD155" s="85"/>
      <c r="AE155" s="68"/>
      <c r="AF155" s="50"/>
      <c r="AG155" s="50"/>
      <c r="AH155" s="62" t="n">
        <v>20</v>
      </c>
      <c r="AI155" s="62"/>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row>
    <row r="156" s="6" customFormat="true" ht="38.25" hidden="false" customHeight="true" outlineLevel="0" collapsed="false">
      <c r="B156" s="74"/>
      <c r="C156" s="59"/>
      <c r="D156" s="59"/>
      <c r="E156" s="85"/>
      <c r="F156" s="85"/>
      <c r="G156" s="85"/>
      <c r="H156" s="85"/>
      <c r="I156" s="85"/>
      <c r="J156" s="85"/>
      <c r="K156" s="85"/>
      <c r="L156" s="85"/>
      <c r="M156" s="85"/>
      <c r="N156" s="85"/>
      <c r="O156" s="85"/>
      <c r="P156" s="85"/>
      <c r="Q156" s="85"/>
      <c r="R156" s="85"/>
      <c r="S156" s="85"/>
      <c r="T156" s="85"/>
      <c r="U156" s="85"/>
      <c r="V156" s="85"/>
      <c r="W156" s="85"/>
      <c r="X156" s="85"/>
      <c r="Y156" s="85"/>
      <c r="Z156" s="85"/>
      <c r="AA156" s="85"/>
      <c r="AB156" s="85"/>
      <c r="AC156" s="85"/>
      <c r="AD156" s="85"/>
      <c r="AE156" s="87" t="n">
        <f aca="true">IF(CELL("type",BA44)="b","",DATE(LEFT(BA44,4),RIGHT(BA44,2),"1"))</f>
        <v>37316</v>
      </c>
      <c r="AF156" s="87"/>
      <c r="AG156" s="87"/>
      <c r="AH156" s="64" t="s">
        <v>120</v>
      </c>
      <c r="AI156" s="64"/>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row>
    <row r="157" s="6" customFormat="true" ht="18" hidden="false" customHeight="true" outlineLevel="0" collapsed="false">
      <c r="B157" s="74"/>
      <c r="C157" s="65" t="s">
        <v>121</v>
      </c>
      <c r="D157" s="65"/>
      <c r="E157" s="66" t="s">
        <v>181</v>
      </c>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88" t="str">
        <f aca="true">IF(CELL("type",BA45)="b","","～")</f>
        <v>～</v>
      </c>
      <c r="AF157" s="88"/>
      <c r="AG157" s="88"/>
      <c r="AH157" s="62" t="n">
        <v>4</v>
      </c>
      <c r="AI157" s="62"/>
      <c r="AJ157" s="26"/>
      <c r="AK157" s="26"/>
      <c r="AL157" s="26"/>
      <c r="AM157" s="26"/>
      <c r="AN157" s="26"/>
      <c r="AO157" s="26"/>
      <c r="AP157" s="26"/>
      <c r="AQ157" s="26"/>
      <c r="AR157" s="26"/>
      <c r="AS157" s="26"/>
      <c r="AT157" s="26"/>
      <c r="AU157" s="26"/>
      <c r="AV157" s="26"/>
      <c r="AW157" s="26"/>
      <c r="AX157" s="26"/>
      <c r="AY157" s="26"/>
      <c r="AZ157" s="26"/>
      <c r="BA157" s="26"/>
      <c r="BB157" s="26"/>
      <c r="BC157" s="26"/>
      <c r="BD157" s="26"/>
      <c r="BE157" s="26"/>
      <c r="BF157" s="26"/>
      <c r="BG157" s="26"/>
    </row>
    <row r="158" s="6" customFormat="true" ht="18" hidden="false" customHeight="true" outlineLevel="0" collapsed="false">
      <c r="B158" s="74"/>
      <c r="C158" s="65"/>
      <c r="D158" s="65"/>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87" t="n">
        <f aca="false">IF(CELL("type",BA44)="b","",IF(CELL("type",BE44)="b",#REF!,DATE(LEFT(BE44,4),RIGHT(BE44,2),"1")))</f>
        <v>38384</v>
      </c>
      <c r="AF158" s="87"/>
      <c r="AG158" s="87"/>
      <c r="AH158" s="68"/>
      <c r="AI158" s="50"/>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26"/>
    </row>
    <row r="159" s="6" customFormat="true" ht="18" hidden="false" customHeight="true" outlineLevel="0" collapsed="false">
      <c r="B159" s="75"/>
      <c r="C159" s="65"/>
      <c r="D159" s="65"/>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70"/>
      <c r="AF159" s="71"/>
      <c r="AG159" s="71"/>
      <c r="AH159" s="70"/>
      <c r="AI159" s="71"/>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row>
    <row r="160" s="6" customFormat="true" ht="9.75" hidden="false" customHeight="true" outlineLevel="0" collapsed="false">
      <c r="BC160" s="52"/>
      <c r="BD160" s="52"/>
      <c r="BE160" s="52"/>
      <c r="BF160" s="52"/>
      <c r="BG160" s="52"/>
      <c r="BI160" s="1"/>
      <c r="BJ160" s="1"/>
      <c r="BK160" s="1"/>
      <c r="BL160" s="1"/>
    </row>
    <row r="161" s="6" customFormat="true" ht="15" hidden="false" customHeight="true" outlineLevel="0" collapsed="false">
      <c r="B161" s="28" t="s">
        <v>24</v>
      </c>
      <c r="C161" s="27" t="s">
        <v>108</v>
      </c>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t="s">
        <v>30</v>
      </c>
      <c r="AF161" s="27"/>
      <c r="AG161" s="27"/>
      <c r="AH161" s="27" t="s">
        <v>109</v>
      </c>
      <c r="AI161" s="27"/>
      <c r="AJ161" s="53" t="s">
        <v>110</v>
      </c>
      <c r="AK161" s="53"/>
      <c r="AL161" s="53"/>
      <c r="AM161" s="53"/>
      <c r="AN161" s="53"/>
      <c r="AO161" s="53" t="s">
        <v>111</v>
      </c>
      <c r="AP161" s="53"/>
      <c r="AQ161" s="53"/>
      <c r="AR161" s="53"/>
      <c r="AS161" s="53"/>
      <c r="AT161" s="27" t="s">
        <v>9</v>
      </c>
      <c r="AU161" s="27"/>
      <c r="AV161" s="27"/>
      <c r="AW161" s="27"/>
      <c r="AX161" s="27"/>
      <c r="AY161" s="27"/>
      <c r="AZ161" s="28" t="s">
        <v>112</v>
      </c>
      <c r="BA161" s="28"/>
      <c r="BB161" s="28"/>
      <c r="BC161" s="28"/>
      <c r="BD161" s="28"/>
      <c r="BE161" s="28"/>
      <c r="BF161" s="28"/>
      <c r="BG161" s="28"/>
      <c r="BI161" s="1"/>
      <c r="BJ161" s="1"/>
      <c r="BK161" s="1"/>
      <c r="BL161" s="1"/>
    </row>
    <row r="162" s="6" customFormat="true" ht="18" hidden="false" customHeight="true" outlineLevel="0" collapsed="false">
      <c r="B162" s="72" t="n">
        <f aca="false">B45</f>
        <v>17</v>
      </c>
      <c r="C162" s="86" t="str">
        <f aca="true">IF(CELL("type",X45)="b","",X45)</f>
        <v>Eプロジェクター：ビューアI/Fの開発</v>
      </c>
      <c r="D162" s="86"/>
      <c r="E162" s="86"/>
      <c r="F162" s="86"/>
      <c r="G162" s="86"/>
      <c r="H162" s="86"/>
      <c r="I162" s="86"/>
      <c r="J162" s="86"/>
      <c r="K162" s="86"/>
      <c r="L162" s="86"/>
      <c r="M162" s="86"/>
      <c r="N162" s="86"/>
      <c r="O162" s="86"/>
      <c r="P162" s="86"/>
      <c r="Q162" s="86"/>
      <c r="R162" s="86"/>
      <c r="S162" s="86"/>
      <c r="T162" s="86"/>
      <c r="U162" s="86"/>
      <c r="V162" s="86"/>
      <c r="W162" s="86"/>
      <c r="X162" s="86"/>
      <c r="Y162" s="86"/>
      <c r="Z162" s="86"/>
      <c r="AA162" s="86"/>
      <c r="AB162" s="86"/>
      <c r="AC162" s="86"/>
      <c r="AD162" s="86"/>
      <c r="AE162" s="56" t="n">
        <f aca="true">IF(CELL("type",BA45)="b","",((AE166-AE164)+10))</f>
        <v>741</v>
      </c>
      <c r="AF162" s="56"/>
      <c r="AG162" s="56"/>
      <c r="AH162" s="57" t="s">
        <v>114</v>
      </c>
      <c r="AI162" s="57"/>
      <c r="AJ162" s="26" t="s">
        <v>182</v>
      </c>
      <c r="AK162" s="26"/>
      <c r="AL162" s="26"/>
      <c r="AM162" s="26"/>
      <c r="AN162" s="26"/>
      <c r="AO162" s="26" t="s">
        <v>128</v>
      </c>
      <c r="AP162" s="26"/>
      <c r="AQ162" s="26"/>
      <c r="AR162" s="26"/>
      <c r="AS162" s="26"/>
      <c r="AT162" s="26" t="s">
        <v>174</v>
      </c>
      <c r="AU162" s="26"/>
      <c r="AV162" s="26"/>
      <c r="AW162" s="26"/>
      <c r="AX162" s="26"/>
      <c r="AY162" s="26"/>
      <c r="AZ162" s="26" t="s">
        <v>175</v>
      </c>
      <c r="BA162" s="26"/>
      <c r="BB162" s="26"/>
      <c r="BC162" s="26"/>
      <c r="BD162" s="26"/>
      <c r="BE162" s="26"/>
      <c r="BF162" s="26"/>
      <c r="BG162" s="26"/>
    </row>
    <row r="163" s="6" customFormat="true" ht="18" hidden="false" customHeight="true" outlineLevel="0" collapsed="false">
      <c r="B163" s="74"/>
      <c r="C163" s="59" t="s">
        <v>118</v>
      </c>
      <c r="D163" s="59"/>
      <c r="E163" s="80" t="s">
        <v>183</v>
      </c>
      <c r="F163" s="80"/>
      <c r="G163" s="80"/>
      <c r="H163" s="80"/>
      <c r="I163" s="80"/>
      <c r="J163" s="80"/>
      <c r="K163" s="80"/>
      <c r="L163" s="80"/>
      <c r="M163" s="80"/>
      <c r="N163" s="80"/>
      <c r="O163" s="80"/>
      <c r="P163" s="80"/>
      <c r="Q163" s="80"/>
      <c r="R163" s="80"/>
      <c r="S163" s="80"/>
      <c r="T163" s="80"/>
      <c r="U163" s="80"/>
      <c r="V163" s="80"/>
      <c r="W163" s="80"/>
      <c r="X163" s="80"/>
      <c r="Y163" s="80"/>
      <c r="Z163" s="80"/>
      <c r="AA163" s="80"/>
      <c r="AB163" s="80"/>
      <c r="AC163" s="80"/>
      <c r="AD163" s="80"/>
      <c r="AE163" s="68"/>
      <c r="AF163" s="50"/>
      <c r="AG163" s="50"/>
      <c r="AH163" s="62" t="n">
        <v>3</v>
      </c>
      <c r="AI163" s="62"/>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26"/>
    </row>
    <row r="164" s="6" customFormat="true" ht="25.5" hidden="false" customHeight="true" outlineLevel="0" collapsed="false">
      <c r="B164" s="74"/>
      <c r="C164" s="59"/>
      <c r="D164" s="59"/>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7" t="n">
        <f aca="true">IF(CELL("type",BA45)="b","",DATE(LEFT(BA45,4),RIGHT(BA45,2),"1"))</f>
        <v>36281</v>
      </c>
      <c r="AF164" s="87"/>
      <c r="AG164" s="87"/>
      <c r="AH164" s="64" t="s">
        <v>120</v>
      </c>
      <c r="AI164" s="64"/>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row>
    <row r="165" s="6" customFormat="true" ht="18" hidden="false" customHeight="true" outlineLevel="0" collapsed="false">
      <c r="B165" s="74"/>
      <c r="C165" s="65" t="s">
        <v>121</v>
      </c>
      <c r="D165" s="65"/>
      <c r="E165" s="66" t="s">
        <v>184</v>
      </c>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88" t="str">
        <f aca="true">IF(CELL("type",BA65)="b","","～")</f>
        <v/>
      </c>
      <c r="AF165" s="88"/>
      <c r="AG165" s="88"/>
      <c r="AH165" s="62" t="n">
        <v>3</v>
      </c>
      <c r="AI165" s="62"/>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row>
    <row r="166" s="6" customFormat="true" ht="18" hidden="false" customHeight="true" outlineLevel="0" collapsed="false">
      <c r="B166" s="74"/>
      <c r="C166" s="65"/>
      <c r="D166" s="65"/>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87" t="n">
        <f aca="false">IF(CELL("type",BA45)="b","",IF(CELL("type",BE45)="b",#REF!,DATE(LEFT(BE45,4),RIGHT(BE45,2),"1")))</f>
        <v>37012</v>
      </c>
      <c r="AF166" s="87"/>
      <c r="AG166" s="87"/>
      <c r="AH166" s="68"/>
      <c r="AI166" s="50"/>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row>
    <row r="167" s="6" customFormat="true" ht="18" hidden="false" customHeight="true" outlineLevel="0" collapsed="false">
      <c r="B167" s="75"/>
      <c r="C167" s="65"/>
      <c r="D167" s="65"/>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70"/>
      <c r="AF167" s="71"/>
      <c r="AG167" s="71"/>
      <c r="AH167" s="70"/>
      <c r="AI167" s="71"/>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row>
    <row r="168" s="6" customFormat="true" ht="18" hidden="false" customHeight="true" outlineLevel="0" collapsed="false">
      <c r="B168" s="72" t="n">
        <f aca="false">B46</f>
        <v>18</v>
      </c>
      <c r="C168" s="86" t="str">
        <f aca="true">IF(CELL("type",X46)="b","",X46)</f>
        <v>ICカードリーダ／通信システムの開発</v>
      </c>
      <c r="D168" s="86"/>
      <c r="E168" s="86"/>
      <c r="F168" s="86"/>
      <c r="G168" s="86"/>
      <c r="H168" s="86"/>
      <c r="I168" s="86"/>
      <c r="J168" s="86"/>
      <c r="K168" s="86"/>
      <c r="L168" s="86"/>
      <c r="M168" s="86"/>
      <c r="N168" s="86"/>
      <c r="O168" s="86"/>
      <c r="P168" s="86"/>
      <c r="Q168" s="86"/>
      <c r="R168" s="86"/>
      <c r="S168" s="86"/>
      <c r="T168" s="86"/>
      <c r="U168" s="86"/>
      <c r="V168" s="86"/>
      <c r="W168" s="86"/>
      <c r="X168" s="86"/>
      <c r="Y168" s="86"/>
      <c r="Z168" s="86"/>
      <c r="AA168" s="86"/>
      <c r="AB168" s="86"/>
      <c r="AC168" s="86"/>
      <c r="AD168" s="86"/>
      <c r="AE168" s="56" t="n">
        <f aca="true">IF(CELL("type",BA46)="b","",((AE172-AE170)+10))</f>
        <v>375</v>
      </c>
      <c r="AF168" s="56"/>
      <c r="AG168" s="56"/>
      <c r="AH168" s="57" t="s">
        <v>114</v>
      </c>
      <c r="AI168" s="57"/>
      <c r="AJ168" s="26" t="s">
        <v>185</v>
      </c>
      <c r="AK168" s="26"/>
      <c r="AL168" s="26"/>
      <c r="AM168" s="26"/>
      <c r="AN168" s="26"/>
      <c r="AO168" s="26" t="s">
        <v>128</v>
      </c>
      <c r="AP168" s="26"/>
      <c r="AQ168" s="26"/>
      <c r="AR168" s="26"/>
      <c r="AS168" s="26"/>
      <c r="AT168" s="26" t="s">
        <v>174</v>
      </c>
      <c r="AU168" s="26"/>
      <c r="AV168" s="26"/>
      <c r="AW168" s="26"/>
      <c r="AX168" s="26"/>
      <c r="AY168" s="26"/>
      <c r="AZ168" s="26" t="s">
        <v>175</v>
      </c>
      <c r="BA168" s="26"/>
      <c r="BB168" s="26"/>
      <c r="BC168" s="26"/>
      <c r="BD168" s="26"/>
      <c r="BE168" s="26"/>
      <c r="BF168" s="26"/>
      <c r="BG168" s="26"/>
    </row>
    <row r="169" s="6" customFormat="true" ht="18" hidden="false" customHeight="true" outlineLevel="0" collapsed="false">
      <c r="B169" s="74"/>
      <c r="C169" s="59" t="s">
        <v>118</v>
      </c>
      <c r="D169" s="59"/>
      <c r="E169" s="85" t="s">
        <v>186</v>
      </c>
      <c r="F169" s="85"/>
      <c r="G169" s="85"/>
      <c r="H169" s="85"/>
      <c r="I169" s="85"/>
      <c r="J169" s="85"/>
      <c r="K169" s="85"/>
      <c r="L169" s="85"/>
      <c r="M169" s="85"/>
      <c r="N169" s="85"/>
      <c r="O169" s="85"/>
      <c r="P169" s="85"/>
      <c r="Q169" s="85"/>
      <c r="R169" s="85"/>
      <c r="S169" s="85"/>
      <c r="T169" s="85"/>
      <c r="U169" s="85"/>
      <c r="V169" s="85"/>
      <c r="W169" s="85"/>
      <c r="X169" s="85"/>
      <c r="Y169" s="85"/>
      <c r="Z169" s="85"/>
      <c r="AA169" s="85"/>
      <c r="AB169" s="85"/>
      <c r="AC169" s="85"/>
      <c r="AD169" s="85"/>
      <c r="AE169" s="68"/>
      <c r="AF169" s="50"/>
      <c r="AG169" s="50"/>
      <c r="AH169" s="62" t="n">
        <v>2</v>
      </c>
      <c r="AI169" s="62"/>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row>
    <row r="170" s="6" customFormat="true" ht="25.5" hidden="false" customHeight="true" outlineLevel="0" collapsed="false">
      <c r="B170" s="74"/>
      <c r="C170" s="59"/>
      <c r="D170" s="59"/>
      <c r="E170" s="85"/>
      <c r="F170" s="85"/>
      <c r="G170" s="85"/>
      <c r="H170" s="85"/>
      <c r="I170" s="85"/>
      <c r="J170" s="85"/>
      <c r="K170" s="85"/>
      <c r="L170" s="85"/>
      <c r="M170" s="85"/>
      <c r="N170" s="85"/>
      <c r="O170" s="85"/>
      <c r="P170" s="85"/>
      <c r="Q170" s="85"/>
      <c r="R170" s="85"/>
      <c r="S170" s="85"/>
      <c r="T170" s="85"/>
      <c r="U170" s="85"/>
      <c r="V170" s="85"/>
      <c r="W170" s="85"/>
      <c r="X170" s="85"/>
      <c r="Y170" s="85"/>
      <c r="Z170" s="85"/>
      <c r="AA170" s="85"/>
      <c r="AB170" s="85"/>
      <c r="AC170" s="85"/>
      <c r="AD170" s="85"/>
      <c r="AE170" s="87" t="n">
        <f aca="true">IF(CELL("type",BA46)="b","",DATE(LEFT(BA46,4),RIGHT(BA46,2),"1"))</f>
        <v>35886</v>
      </c>
      <c r="AF170" s="87"/>
      <c r="AG170" s="87"/>
      <c r="AH170" s="64" t="s">
        <v>120</v>
      </c>
      <c r="AI170" s="64"/>
      <c r="AJ170" s="26"/>
      <c r="AK170" s="2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row>
    <row r="171" s="6" customFormat="true" ht="18" hidden="false" customHeight="true" outlineLevel="0" collapsed="false">
      <c r="B171" s="74"/>
      <c r="C171" s="65" t="s">
        <v>121</v>
      </c>
      <c r="D171" s="65"/>
      <c r="E171" s="66" t="s">
        <v>187</v>
      </c>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88" t="str">
        <f aca="true">IF(CELL("type",BA71)="b","","～")</f>
        <v/>
      </c>
      <c r="AF171" s="88"/>
      <c r="AG171" s="88"/>
      <c r="AH171" s="62" t="n">
        <v>2</v>
      </c>
      <c r="AI171" s="62"/>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row>
    <row r="172" s="6" customFormat="true" ht="18" hidden="false" customHeight="true" outlineLevel="0" collapsed="false">
      <c r="B172" s="74"/>
      <c r="C172" s="65"/>
      <c r="D172" s="65"/>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87" t="n">
        <f aca="false">IF(CELL("type",BA46)="b","",IF(CELL("type",BE46)="b",#REF!,DATE(LEFT(BE46,4),RIGHT(BE46,2),"1")))</f>
        <v>36251</v>
      </c>
      <c r="AF172" s="87"/>
      <c r="AG172" s="87"/>
      <c r="AH172" s="68"/>
      <c r="AI172" s="50"/>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row>
    <row r="173" s="6" customFormat="true" ht="24" hidden="false" customHeight="true" outlineLevel="0" collapsed="false">
      <c r="B173" s="75"/>
      <c r="C173" s="65"/>
      <c r="D173" s="65"/>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70"/>
      <c r="AF173" s="71"/>
      <c r="AG173" s="71"/>
      <c r="AH173" s="70"/>
      <c r="AI173" s="71"/>
      <c r="AJ173" s="26"/>
      <c r="AK173" s="26"/>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26"/>
    </row>
    <row r="174" s="6" customFormat="true" ht="18" hidden="false" customHeight="true" outlineLevel="0" collapsed="false">
      <c r="B174" s="72" t="n">
        <f aca="false">B47</f>
        <v>19</v>
      </c>
      <c r="C174" s="86" t="str">
        <f aca="true">IF(CELL("type",X47)="b","",X47)</f>
        <v>子供用ファミコン（韓国版PICO）の開発</v>
      </c>
      <c r="D174" s="86"/>
      <c r="E174" s="86"/>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56" t="n">
        <f aca="true">IF(CELL("type",BA47)="b","",((AE178-AE176)+10))</f>
        <v>830</v>
      </c>
      <c r="AF174" s="56"/>
      <c r="AG174" s="56"/>
      <c r="AH174" s="57" t="s">
        <v>114</v>
      </c>
      <c r="AI174" s="57"/>
      <c r="AJ174" s="26" t="s">
        <v>188</v>
      </c>
      <c r="AK174" s="26"/>
      <c r="AL174" s="26"/>
      <c r="AM174" s="26"/>
      <c r="AN174" s="26"/>
      <c r="AO174" s="26" t="s">
        <v>128</v>
      </c>
      <c r="AP174" s="26"/>
      <c r="AQ174" s="26"/>
      <c r="AR174" s="26"/>
      <c r="AS174" s="26"/>
      <c r="AT174" s="26" t="s">
        <v>189</v>
      </c>
      <c r="AU174" s="26"/>
      <c r="AV174" s="26"/>
      <c r="AW174" s="26"/>
      <c r="AX174" s="26"/>
      <c r="AY174" s="26"/>
      <c r="AZ174" s="26" t="s">
        <v>190</v>
      </c>
      <c r="BA174" s="26"/>
      <c r="BB174" s="26"/>
      <c r="BC174" s="26"/>
      <c r="BD174" s="26"/>
      <c r="BE174" s="26"/>
      <c r="BF174" s="26"/>
      <c r="BG174" s="26"/>
    </row>
    <row r="175" s="6" customFormat="true" ht="18" hidden="false" customHeight="true" outlineLevel="0" collapsed="false">
      <c r="B175" s="74"/>
      <c r="C175" s="59" t="s">
        <v>118</v>
      </c>
      <c r="D175" s="59"/>
      <c r="E175" s="85" t="s">
        <v>191</v>
      </c>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68"/>
      <c r="AF175" s="50"/>
      <c r="AG175" s="50"/>
      <c r="AH175" s="62" t="n">
        <v>3</v>
      </c>
      <c r="AI175" s="62"/>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26"/>
    </row>
    <row r="176" s="6" customFormat="true" ht="25.5" hidden="false" customHeight="true" outlineLevel="0" collapsed="false">
      <c r="B176" s="74"/>
      <c r="C176" s="59"/>
      <c r="D176" s="59"/>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7" t="n">
        <f aca="true">IF(CELL("type",BA47)="b","",DATE(LEFT(BA47,4),RIGHT(BA47,2),"1"))</f>
        <v>35431</v>
      </c>
      <c r="AF176" s="87"/>
      <c r="AG176" s="87"/>
      <c r="AH176" s="64" t="s">
        <v>120</v>
      </c>
      <c r="AI176" s="64"/>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row>
    <row r="177" s="6" customFormat="true" ht="18" hidden="false" customHeight="true" outlineLevel="0" collapsed="false">
      <c r="B177" s="74"/>
      <c r="C177" s="65" t="s">
        <v>121</v>
      </c>
      <c r="D177" s="65"/>
      <c r="E177" s="66" t="s">
        <v>192</v>
      </c>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88" t="str">
        <f aca="true">IF(CELL("type",BA77)="b","","～")</f>
        <v/>
      </c>
      <c r="AF177" s="88"/>
      <c r="AG177" s="88"/>
      <c r="AH177" s="62" t="n">
        <v>3</v>
      </c>
      <c r="AI177" s="62"/>
      <c r="AJ177" s="26"/>
      <c r="AK177" s="26"/>
      <c r="AL177" s="26"/>
      <c r="AM177" s="26"/>
      <c r="AN177" s="26"/>
      <c r="AO177" s="26"/>
      <c r="AP177" s="26"/>
      <c r="AQ177" s="26"/>
      <c r="AR177" s="26"/>
      <c r="AS177" s="26"/>
      <c r="AT177" s="26"/>
      <c r="AU177" s="26"/>
      <c r="AV177" s="26"/>
      <c r="AW177" s="26"/>
      <c r="AX177" s="26"/>
      <c r="AY177" s="26"/>
      <c r="AZ177" s="26"/>
      <c r="BA177" s="26"/>
      <c r="BB177" s="26"/>
      <c r="BC177" s="26"/>
      <c r="BD177" s="26"/>
      <c r="BE177" s="26"/>
      <c r="BF177" s="26"/>
      <c r="BG177" s="26"/>
    </row>
    <row r="178" s="6" customFormat="true" ht="18" hidden="false" customHeight="true" outlineLevel="0" collapsed="false">
      <c r="B178" s="74"/>
      <c r="C178" s="65"/>
      <c r="D178" s="65"/>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87" t="n">
        <f aca="false">IF(CELL("type",BA47)="b","",IF(CELL("type",BE47)="b",#REF!,DATE(LEFT(BE47,4),RIGHT(BE47,2),"1")))</f>
        <v>36251</v>
      </c>
      <c r="AF178" s="87"/>
      <c r="AG178" s="87"/>
      <c r="AH178" s="68"/>
      <c r="AI178" s="50"/>
      <c r="AJ178" s="26"/>
      <c r="AK178" s="26"/>
      <c r="AL178" s="26"/>
      <c r="AM178" s="26"/>
      <c r="AN178" s="26"/>
      <c r="AO178" s="26"/>
      <c r="AP178" s="26"/>
      <c r="AQ178" s="26"/>
      <c r="AR178" s="26"/>
      <c r="AS178" s="26"/>
      <c r="AT178" s="26"/>
      <c r="AU178" s="26"/>
      <c r="AV178" s="26"/>
      <c r="AW178" s="26"/>
      <c r="AX178" s="26"/>
      <c r="AY178" s="26"/>
      <c r="AZ178" s="26"/>
      <c r="BA178" s="26"/>
      <c r="BB178" s="26"/>
      <c r="BC178" s="26"/>
      <c r="BD178" s="26"/>
      <c r="BE178" s="26"/>
      <c r="BF178" s="26"/>
      <c r="BG178" s="26"/>
    </row>
    <row r="179" s="6" customFormat="true" ht="18" hidden="false" customHeight="true" outlineLevel="0" collapsed="false">
      <c r="B179" s="75"/>
      <c r="C179" s="65"/>
      <c r="D179" s="65"/>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70"/>
      <c r="AF179" s="71"/>
      <c r="AG179" s="71"/>
      <c r="AH179" s="70"/>
      <c r="AI179" s="71"/>
      <c r="AJ179" s="26"/>
      <c r="AK179" s="26"/>
      <c r="AL179" s="26"/>
      <c r="AM179" s="26"/>
      <c r="AN179" s="26"/>
      <c r="AO179" s="26"/>
      <c r="AP179" s="26"/>
      <c r="AQ179" s="26"/>
      <c r="AR179" s="26"/>
      <c r="AS179" s="26"/>
      <c r="AT179" s="26"/>
      <c r="AU179" s="26"/>
      <c r="AV179" s="26"/>
      <c r="AW179" s="26"/>
      <c r="AX179" s="26"/>
      <c r="AY179" s="26"/>
      <c r="AZ179" s="26"/>
      <c r="BA179" s="26"/>
      <c r="BB179" s="26"/>
      <c r="BC179" s="26"/>
      <c r="BD179" s="26"/>
      <c r="BE179" s="26"/>
      <c r="BF179" s="26"/>
      <c r="BG179" s="26"/>
    </row>
    <row r="180" s="6" customFormat="true" ht="18" hidden="false" customHeight="true" outlineLevel="0" collapsed="false">
      <c r="B180" s="72" t="n">
        <f aca="false">B48</f>
        <v>19</v>
      </c>
      <c r="C180" s="86" t="str">
        <f aca="true">IF(CELL("type",X48)="b","",X48)</f>
        <v>パソコン用教育ソフトスキルビルダーのローカライズ</v>
      </c>
      <c r="D180" s="86"/>
      <c r="E180" s="86"/>
      <c r="F180" s="86"/>
      <c r="G180" s="86"/>
      <c r="H180" s="86"/>
      <c r="I180" s="86"/>
      <c r="J180" s="86"/>
      <c r="K180" s="86"/>
      <c r="L180" s="86"/>
      <c r="M180" s="86"/>
      <c r="N180" s="86"/>
      <c r="O180" s="86"/>
      <c r="P180" s="86"/>
      <c r="Q180" s="86"/>
      <c r="R180" s="86"/>
      <c r="S180" s="86"/>
      <c r="T180" s="86"/>
      <c r="U180" s="86"/>
      <c r="V180" s="86"/>
      <c r="W180" s="86"/>
      <c r="X180" s="86"/>
      <c r="Y180" s="86"/>
      <c r="Z180" s="86"/>
      <c r="AA180" s="86"/>
      <c r="AB180" s="86"/>
      <c r="AC180" s="86"/>
      <c r="AD180" s="86"/>
      <c r="AE180" s="56" t="n">
        <f aca="true">IF(CELL("type",BA48)="b","",((AE184-AE182)+10))</f>
        <v>285</v>
      </c>
      <c r="AF180" s="56"/>
      <c r="AG180" s="56"/>
      <c r="AH180" s="57" t="s">
        <v>114</v>
      </c>
      <c r="AI180" s="57"/>
      <c r="AJ180" s="26" t="s">
        <v>193</v>
      </c>
      <c r="AK180" s="26"/>
      <c r="AL180" s="26"/>
      <c r="AM180" s="26"/>
      <c r="AN180" s="26"/>
      <c r="AO180" s="26" t="s">
        <v>128</v>
      </c>
      <c r="AP180" s="26"/>
      <c r="AQ180" s="26"/>
      <c r="AR180" s="26"/>
      <c r="AS180" s="26"/>
      <c r="AT180" s="26" t="s">
        <v>194</v>
      </c>
      <c r="AU180" s="26"/>
      <c r="AV180" s="26"/>
      <c r="AW180" s="26"/>
      <c r="AX180" s="26"/>
      <c r="AY180" s="26"/>
      <c r="AZ180" s="26" t="s">
        <v>128</v>
      </c>
      <c r="BA180" s="26"/>
      <c r="BB180" s="26"/>
      <c r="BC180" s="26"/>
      <c r="BD180" s="26"/>
      <c r="BE180" s="26"/>
      <c r="BF180" s="26"/>
      <c r="BG180" s="26"/>
    </row>
    <row r="181" s="6" customFormat="true" ht="18" hidden="false" customHeight="true" outlineLevel="0" collapsed="false">
      <c r="B181" s="74"/>
      <c r="C181" s="59" t="s">
        <v>118</v>
      </c>
      <c r="D181" s="59"/>
      <c r="E181" s="85" t="s">
        <v>195</v>
      </c>
      <c r="F181" s="85"/>
      <c r="G181" s="85"/>
      <c r="H181" s="85"/>
      <c r="I181" s="85"/>
      <c r="J181" s="85"/>
      <c r="K181" s="85"/>
      <c r="L181" s="85"/>
      <c r="M181" s="85"/>
      <c r="N181" s="85"/>
      <c r="O181" s="85"/>
      <c r="P181" s="85"/>
      <c r="Q181" s="85"/>
      <c r="R181" s="85"/>
      <c r="S181" s="85"/>
      <c r="T181" s="85"/>
      <c r="U181" s="85"/>
      <c r="V181" s="85"/>
      <c r="W181" s="85"/>
      <c r="X181" s="85"/>
      <c r="Y181" s="85"/>
      <c r="Z181" s="85"/>
      <c r="AA181" s="85"/>
      <c r="AB181" s="85"/>
      <c r="AC181" s="85"/>
      <c r="AD181" s="85"/>
      <c r="AE181" s="68"/>
      <c r="AF181" s="50"/>
      <c r="AG181" s="50"/>
      <c r="AH181" s="62" t="n">
        <v>4</v>
      </c>
      <c r="AI181" s="62"/>
      <c r="AJ181" s="26"/>
      <c r="AK181" s="26"/>
      <c r="AL181" s="26"/>
      <c r="AM181" s="26"/>
      <c r="AN181" s="26"/>
      <c r="AO181" s="26"/>
      <c r="AP181" s="26"/>
      <c r="AQ181" s="26"/>
      <c r="AR181" s="26"/>
      <c r="AS181" s="26"/>
      <c r="AT181" s="26"/>
      <c r="AU181" s="26"/>
      <c r="AV181" s="26"/>
      <c r="AW181" s="26"/>
      <c r="AX181" s="26"/>
      <c r="AY181" s="26"/>
      <c r="AZ181" s="26"/>
      <c r="BA181" s="26"/>
      <c r="BB181" s="26"/>
      <c r="BC181" s="26"/>
      <c r="BD181" s="26"/>
      <c r="BE181" s="26"/>
      <c r="BF181" s="26"/>
      <c r="BG181" s="26"/>
    </row>
    <row r="182" s="6" customFormat="true" ht="25.5" hidden="false" customHeight="true" outlineLevel="0" collapsed="false">
      <c r="B182" s="74"/>
      <c r="C182" s="59"/>
      <c r="D182" s="59"/>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7" t="n">
        <f aca="true">IF(CELL("type",BA48)="b","",DATE(LEFT(BA48,4),RIGHT(BA48,2),"1"))</f>
        <v>35125</v>
      </c>
      <c r="AF182" s="87"/>
      <c r="AG182" s="87"/>
      <c r="AH182" s="64" t="s">
        <v>120</v>
      </c>
      <c r="AI182" s="64"/>
      <c r="AJ182" s="26"/>
      <c r="AK182" s="26"/>
      <c r="AL182" s="26"/>
      <c r="AM182" s="26"/>
      <c r="AN182" s="26"/>
      <c r="AO182" s="26"/>
      <c r="AP182" s="26"/>
      <c r="AQ182" s="26"/>
      <c r="AR182" s="26"/>
      <c r="AS182" s="26"/>
      <c r="AT182" s="26"/>
      <c r="AU182" s="26"/>
      <c r="AV182" s="26"/>
      <c r="AW182" s="26"/>
      <c r="AX182" s="26"/>
      <c r="AY182" s="26"/>
      <c r="AZ182" s="26"/>
      <c r="BA182" s="26"/>
      <c r="BB182" s="26"/>
      <c r="BC182" s="26"/>
      <c r="BD182" s="26"/>
      <c r="BE182" s="26"/>
      <c r="BF182" s="26"/>
      <c r="BG182" s="26"/>
    </row>
    <row r="183" s="6" customFormat="true" ht="18" hidden="false" customHeight="true" outlineLevel="0" collapsed="false">
      <c r="B183" s="74"/>
      <c r="C183" s="65" t="s">
        <v>121</v>
      </c>
      <c r="D183" s="65"/>
      <c r="E183" s="66" t="s">
        <v>196</v>
      </c>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88" t="str">
        <f aca="true">IF(CELL("type",BA83)="b","","～")</f>
        <v/>
      </c>
      <c r="AF183" s="88"/>
      <c r="AG183" s="88"/>
      <c r="AH183" s="62" t="n">
        <v>4</v>
      </c>
      <c r="AI183" s="62"/>
      <c r="AJ183" s="26"/>
      <c r="AK183" s="26"/>
      <c r="AL183" s="26"/>
      <c r="AM183" s="26"/>
      <c r="AN183" s="26"/>
      <c r="AO183" s="26"/>
      <c r="AP183" s="26"/>
      <c r="AQ183" s="26"/>
      <c r="AR183" s="26"/>
      <c r="AS183" s="26"/>
      <c r="AT183" s="26"/>
      <c r="AU183" s="26"/>
      <c r="AV183" s="26"/>
      <c r="AW183" s="26"/>
      <c r="AX183" s="26"/>
      <c r="AY183" s="26"/>
      <c r="AZ183" s="26"/>
      <c r="BA183" s="26"/>
      <c r="BB183" s="26"/>
      <c r="BC183" s="26"/>
      <c r="BD183" s="26"/>
      <c r="BE183" s="26"/>
      <c r="BF183" s="26"/>
      <c r="BG183" s="26"/>
    </row>
    <row r="184" s="6" customFormat="true" ht="18" hidden="false" customHeight="true" outlineLevel="0" collapsed="false">
      <c r="B184" s="74"/>
      <c r="C184" s="65"/>
      <c r="D184" s="65"/>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87" t="n">
        <f aca="false">IF(CELL("type",BA48)="b","",IF(CELL("type",BE48)="b",#REF!,DATE(LEFT(BE48,4),RIGHT(BE48,2),"1")))</f>
        <v>35400</v>
      </c>
      <c r="AF184" s="87"/>
      <c r="AG184" s="87"/>
      <c r="AH184" s="68"/>
      <c r="AI184" s="50"/>
      <c r="AJ184" s="26"/>
      <c r="AK184" s="26"/>
      <c r="AL184" s="26"/>
      <c r="AM184" s="26"/>
      <c r="AN184" s="26"/>
      <c r="AO184" s="26"/>
      <c r="AP184" s="26"/>
      <c r="AQ184" s="26"/>
      <c r="AR184" s="26"/>
      <c r="AS184" s="26"/>
      <c r="AT184" s="26"/>
      <c r="AU184" s="26"/>
      <c r="AV184" s="26"/>
      <c r="AW184" s="26"/>
      <c r="AX184" s="26"/>
      <c r="AY184" s="26"/>
      <c r="AZ184" s="26"/>
      <c r="BA184" s="26"/>
      <c r="BB184" s="26"/>
      <c r="BC184" s="26"/>
      <c r="BD184" s="26"/>
      <c r="BE184" s="26"/>
      <c r="BF184" s="26"/>
      <c r="BG184" s="26"/>
    </row>
    <row r="185" s="6" customFormat="true" ht="9.75" hidden="false" customHeight="true" outlineLevel="0" collapsed="false">
      <c r="B185" s="75"/>
      <c r="C185" s="65"/>
      <c r="D185" s="65"/>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70"/>
      <c r="AF185" s="71"/>
      <c r="AG185" s="71"/>
      <c r="AH185" s="70"/>
      <c r="AI185" s="71"/>
      <c r="AJ185" s="26"/>
      <c r="AK185" s="26"/>
      <c r="AL185" s="26"/>
      <c r="AM185" s="26"/>
      <c r="AN185" s="26"/>
      <c r="AO185" s="26"/>
      <c r="AP185" s="26"/>
      <c r="AQ185" s="26"/>
      <c r="AR185" s="26"/>
      <c r="AS185" s="26"/>
      <c r="AT185" s="26"/>
      <c r="AU185" s="26"/>
      <c r="AV185" s="26"/>
      <c r="AW185" s="26"/>
      <c r="AX185" s="26"/>
      <c r="AY185" s="26"/>
      <c r="AZ185" s="26"/>
      <c r="BA185" s="26"/>
      <c r="BB185" s="26"/>
      <c r="BC185" s="26"/>
      <c r="BD185" s="26"/>
      <c r="BE185" s="26"/>
      <c r="BF185" s="26"/>
      <c r="BG185" s="26"/>
    </row>
    <row r="186" s="6" customFormat="true" ht="18" hidden="false" customHeight="true" outlineLevel="0" collapsed="false">
      <c r="B186" s="72" t="n">
        <f aca="false">B49</f>
        <v>20</v>
      </c>
      <c r="C186" s="86" t="str">
        <f aca="true">IF(CELL("type",X49)="b","",X49)</f>
        <v>アシストレター For UNIX</v>
      </c>
      <c r="D186" s="86"/>
      <c r="E186" s="86"/>
      <c r="F186" s="86"/>
      <c r="G186" s="86"/>
      <c r="H186" s="86"/>
      <c r="I186" s="86"/>
      <c r="J186" s="86"/>
      <c r="K186" s="86"/>
      <c r="L186" s="86"/>
      <c r="M186" s="86"/>
      <c r="N186" s="86"/>
      <c r="O186" s="86"/>
      <c r="P186" s="86"/>
      <c r="Q186" s="86"/>
      <c r="R186" s="86"/>
      <c r="S186" s="86"/>
      <c r="T186" s="86"/>
      <c r="U186" s="86"/>
      <c r="V186" s="86"/>
      <c r="W186" s="86"/>
      <c r="X186" s="86"/>
      <c r="Y186" s="86"/>
      <c r="Z186" s="86"/>
      <c r="AA186" s="86"/>
      <c r="AB186" s="86"/>
      <c r="AC186" s="86"/>
      <c r="AD186" s="86"/>
      <c r="AE186" s="56" t="n">
        <f aca="true">IF(CELL("type",BA49)="b","",((AE190-AE187)+10))</f>
        <v>651</v>
      </c>
      <c r="AF186" s="56"/>
      <c r="AG186" s="56"/>
      <c r="AH186" s="57" t="s">
        <v>114</v>
      </c>
      <c r="AI186" s="57"/>
      <c r="AJ186" s="26" t="s">
        <v>197</v>
      </c>
      <c r="AK186" s="26"/>
      <c r="AL186" s="26"/>
      <c r="AM186" s="26"/>
      <c r="AN186" s="26"/>
      <c r="AO186" s="26" t="s">
        <v>128</v>
      </c>
      <c r="AP186" s="26"/>
      <c r="AQ186" s="26"/>
      <c r="AR186" s="26"/>
      <c r="AS186" s="26"/>
      <c r="AT186" s="26" t="s">
        <v>198</v>
      </c>
      <c r="AU186" s="26"/>
      <c r="AV186" s="26"/>
      <c r="AW186" s="26"/>
      <c r="AX186" s="26"/>
      <c r="AY186" s="26"/>
      <c r="AZ186" s="26" t="s">
        <v>199</v>
      </c>
      <c r="BA186" s="26"/>
      <c r="BB186" s="26"/>
      <c r="BC186" s="26"/>
      <c r="BD186" s="26"/>
      <c r="BE186" s="26"/>
      <c r="BF186" s="26"/>
      <c r="BG186" s="26"/>
    </row>
    <row r="187" s="6" customFormat="true" ht="18" hidden="false" customHeight="true" outlineLevel="0" collapsed="false">
      <c r="B187" s="74"/>
      <c r="C187" s="59" t="s">
        <v>118</v>
      </c>
      <c r="D187" s="59"/>
      <c r="E187" s="85" t="s">
        <v>200</v>
      </c>
      <c r="F187" s="85"/>
      <c r="G187" s="85"/>
      <c r="H187" s="85"/>
      <c r="I187" s="85"/>
      <c r="J187" s="85"/>
      <c r="K187" s="85"/>
      <c r="L187" s="85"/>
      <c r="M187" s="85"/>
      <c r="N187" s="85"/>
      <c r="O187" s="85"/>
      <c r="P187" s="85"/>
      <c r="Q187" s="85"/>
      <c r="R187" s="85"/>
      <c r="S187" s="85"/>
      <c r="T187" s="85"/>
      <c r="U187" s="85"/>
      <c r="V187" s="85"/>
      <c r="W187" s="85"/>
      <c r="X187" s="85"/>
      <c r="Y187" s="85"/>
      <c r="Z187" s="85"/>
      <c r="AA187" s="85"/>
      <c r="AB187" s="85"/>
      <c r="AC187" s="85"/>
      <c r="AD187" s="85"/>
      <c r="AE187" s="87" t="n">
        <f aca="true">IF(CELL("type",BA49)="b","",DATE(LEFT(BA49,4),RIGHT(BA49,2),"1"))</f>
        <v>32994</v>
      </c>
      <c r="AF187" s="87"/>
      <c r="AG187" s="87"/>
      <c r="AH187" s="62" t="n">
        <v>5</v>
      </c>
      <c r="AI187" s="62"/>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row>
    <row r="188" s="6" customFormat="true" ht="15.75" hidden="false" customHeight="true" outlineLevel="0" collapsed="false">
      <c r="B188" s="74"/>
      <c r="C188" s="59"/>
      <c r="D188" s="59"/>
      <c r="E188" s="85"/>
      <c r="F188" s="85"/>
      <c r="G188" s="85"/>
      <c r="H188" s="85"/>
      <c r="I188" s="85"/>
      <c r="J188" s="85"/>
      <c r="K188" s="85"/>
      <c r="L188" s="85"/>
      <c r="M188" s="85"/>
      <c r="N188" s="85"/>
      <c r="O188" s="85"/>
      <c r="P188" s="85"/>
      <c r="Q188" s="85"/>
      <c r="R188" s="85"/>
      <c r="S188" s="85"/>
      <c r="T188" s="85"/>
      <c r="U188" s="85"/>
      <c r="V188" s="85"/>
      <c r="W188" s="85"/>
      <c r="X188" s="85"/>
      <c r="Y188" s="85"/>
      <c r="Z188" s="85"/>
      <c r="AA188" s="85"/>
      <c r="AB188" s="85"/>
      <c r="AC188" s="85"/>
      <c r="AD188" s="85"/>
      <c r="AE188" s="88"/>
      <c r="AF188" s="88"/>
      <c r="AG188" s="88"/>
      <c r="AH188" s="64" t="s">
        <v>120</v>
      </c>
      <c r="AI188" s="64"/>
      <c r="AJ188" s="26"/>
      <c r="AK188" s="26"/>
      <c r="AL188" s="26"/>
      <c r="AM188" s="26"/>
      <c r="AN188" s="26"/>
      <c r="AO188" s="26"/>
      <c r="AP188" s="26"/>
      <c r="AQ188" s="26"/>
      <c r="AR188" s="26"/>
      <c r="AS188" s="26"/>
      <c r="AT188" s="26"/>
      <c r="AU188" s="26"/>
      <c r="AV188" s="26"/>
      <c r="AW188" s="26"/>
      <c r="AX188" s="26"/>
      <c r="AY188" s="26"/>
      <c r="AZ188" s="26"/>
      <c r="BA188" s="26"/>
      <c r="BB188" s="26"/>
      <c r="BC188" s="26"/>
      <c r="BD188" s="26"/>
      <c r="BE188" s="26"/>
      <c r="BF188" s="26"/>
      <c r="BG188" s="26"/>
    </row>
    <row r="189" s="6" customFormat="true" ht="18" hidden="false" customHeight="true" outlineLevel="0" collapsed="false">
      <c r="B189" s="74"/>
      <c r="C189" s="65" t="s">
        <v>121</v>
      </c>
      <c r="D189" s="65"/>
      <c r="E189" s="66" t="s">
        <v>201</v>
      </c>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87"/>
      <c r="AF189" s="87"/>
      <c r="AG189" s="87"/>
      <c r="AH189" s="62" t="n">
        <v>5</v>
      </c>
      <c r="AI189" s="62"/>
      <c r="AJ189" s="26"/>
      <c r="AK189" s="26"/>
      <c r="AL189" s="26"/>
      <c r="AM189" s="26"/>
      <c r="AN189" s="26"/>
      <c r="AO189" s="26"/>
      <c r="AP189" s="26"/>
      <c r="AQ189" s="26"/>
      <c r="AR189" s="26"/>
      <c r="AS189" s="26"/>
      <c r="AT189" s="26"/>
      <c r="AU189" s="26"/>
      <c r="AV189" s="26"/>
      <c r="AW189" s="26"/>
      <c r="AX189" s="26"/>
      <c r="AY189" s="26"/>
      <c r="AZ189" s="26"/>
      <c r="BA189" s="26"/>
      <c r="BB189" s="26"/>
      <c r="BC189" s="26"/>
      <c r="BD189" s="26"/>
      <c r="BE189" s="26"/>
      <c r="BF189" s="26"/>
      <c r="BG189" s="26"/>
    </row>
    <row r="190" s="6" customFormat="true" ht="18" hidden="false" customHeight="true" outlineLevel="0" collapsed="false">
      <c r="B190" s="74"/>
      <c r="C190" s="65"/>
      <c r="D190" s="65"/>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87" t="n">
        <f aca="false">IF(CELL("type",BA49)="b","",IF(CELL("type",BE49)="b",#REF!,DATE(LEFT(BE49,4),RIGHT(BE49,2),"1")))</f>
        <v>33635</v>
      </c>
      <c r="AF190" s="87"/>
      <c r="AG190" s="87"/>
      <c r="AH190" s="68"/>
      <c r="AI190" s="50"/>
      <c r="AJ190" s="26"/>
      <c r="AK190" s="26"/>
      <c r="AL190" s="26"/>
      <c r="AM190" s="26"/>
      <c r="AN190" s="26"/>
      <c r="AO190" s="26"/>
      <c r="AP190" s="26"/>
      <c r="AQ190" s="26"/>
      <c r="AR190" s="26"/>
      <c r="AS190" s="26"/>
      <c r="AT190" s="26"/>
      <c r="AU190" s="26"/>
      <c r="AV190" s="26"/>
      <c r="AW190" s="26"/>
      <c r="AX190" s="26"/>
      <c r="AY190" s="26"/>
      <c r="AZ190" s="26"/>
      <c r="BA190" s="26"/>
      <c r="BB190" s="26"/>
      <c r="BC190" s="26"/>
      <c r="BD190" s="26"/>
      <c r="BE190" s="26"/>
      <c r="BF190" s="26"/>
      <c r="BG190" s="26"/>
    </row>
    <row r="191" s="6" customFormat="true" ht="47.25" hidden="false" customHeight="true" outlineLevel="0" collapsed="false">
      <c r="B191" s="75"/>
      <c r="C191" s="65"/>
      <c r="D191" s="65"/>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c r="AC191" s="66"/>
      <c r="AD191" s="66"/>
      <c r="AE191" s="70"/>
      <c r="AF191" s="71"/>
      <c r="AG191" s="71"/>
      <c r="AH191" s="70"/>
      <c r="AI191" s="71"/>
      <c r="AJ191" s="26"/>
      <c r="AK191" s="26"/>
      <c r="AL191" s="26"/>
      <c r="AM191" s="26"/>
      <c r="AN191" s="26"/>
      <c r="AO191" s="26"/>
      <c r="AP191" s="26"/>
      <c r="AQ191" s="26"/>
      <c r="AR191" s="26"/>
      <c r="AS191" s="26"/>
      <c r="AT191" s="26"/>
      <c r="AU191" s="26"/>
      <c r="AV191" s="26"/>
      <c r="AW191" s="26"/>
      <c r="AX191" s="26"/>
      <c r="AY191" s="26"/>
      <c r="AZ191" s="26"/>
      <c r="BA191" s="26"/>
      <c r="BB191" s="26"/>
      <c r="BC191" s="26"/>
      <c r="BD191" s="26"/>
      <c r="BE191" s="26"/>
      <c r="BF191" s="26"/>
      <c r="BG191" s="26"/>
    </row>
    <row r="192" s="6" customFormat="true" ht="18" hidden="false" customHeight="true" outlineLevel="0" collapsed="false">
      <c r="B192" s="72" t="n">
        <f aca="false">B50</f>
        <v>21</v>
      </c>
      <c r="C192" s="86" t="str">
        <f aca="true">IF(CELL("type",X50)="b","",X50)</f>
        <v>受注管理業務の開発</v>
      </c>
      <c r="D192" s="86"/>
      <c r="E192" s="86"/>
      <c r="F192" s="86"/>
      <c r="G192" s="86"/>
      <c r="H192" s="86"/>
      <c r="I192" s="86"/>
      <c r="J192" s="86"/>
      <c r="K192" s="86"/>
      <c r="L192" s="86"/>
      <c r="M192" s="86"/>
      <c r="N192" s="86"/>
      <c r="O192" s="86"/>
      <c r="P192" s="86"/>
      <c r="Q192" s="86"/>
      <c r="R192" s="86"/>
      <c r="S192" s="86"/>
      <c r="T192" s="86"/>
      <c r="U192" s="86"/>
      <c r="V192" s="86"/>
      <c r="W192" s="86"/>
      <c r="X192" s="86"/>
      <c r="Y192" s="86"/>
      <c r="Z192" s="86"/>
      <c r="AA192" s="86"/>
      <c r="AB192" s="86"/>
      <c r="AC192" s="86"/>
      <c r="AD192" s="86"/>
      <c r="AE192" s="56" t="n">
        <f aca="true">IF(CELL("type",BA50)="b","",((AE196-AE193)+10))</f>
        <v>10</v>
      </c>
      <c r="AF192" s="56"/>
      <c r="AG192" s="56"/>
      <c r="AH192" s="57" t="s">
        <v>114</v>
      </c>
      <c r="AI192" s="57"/>
      <c r="AJ192" s="26" t="s">
        <v>202</v>
      </c>
      <c r="AK192" s="26"/>
      <c r="AL192" s="26"/>
      <c r="AM192" s="26"/>
      <c r="AN192" s="26"/>
      <c r="AO192" s="26" t="s">
        <v>128</v>
      </c>
      <c r="AP192" s="26"/>
      <c r="AQ192" s="26"/>
      <c r="AR192" s="26"/>
      <c r="AS192" s="26"/>
      <c r="AT192" s="26" t="s">
        <v>203</v>
      </c>
      <c r="AU192" s="26"/>
      <c r="AV192" s="26"/>
      <c r="AW192" s="26"/>
      <c r="AX192" s="26"/>
      <c r="AY192" s="26"/>
      <c r="AZ192" s="26" t="s">
        <v>128</v>
      </c>
      <c r="BA192" s="26"/>
      <c r="BB192" s="26"/>
      <c r="BC192" s="26"/>
      <c r="BD192" s="26"/>
      <c r="BE192" s="26"/>
      <c r="BF192" s="26"/>
      <c r="BG192" s="26"/>
    </row>
    <row r="193" s="6" customFormat="true" ht="18" hidden="false" customHeight="true" outlineLevel="0" collapsed="false">
      <c r="B193" s="74"/>
      <c r="C193" s="59" t="s">
        <v>118</v>
      </c>
      <c r="D193" s="59"/>
      <c r="E193" s="85" t="s">
        <v>204</v>
      </c>
      <c r="F193" s="85"/>
      <c r="G193" s="85"/>
      <c r="H193" s="85"/>
      <c r="I193" s="85"/>
      <c r="J193" s="85"/>
      <c r="K193" s="85"/>
      <c r="L193" s="85"/>
      <c r="M193" s="85"/>
      <c r="N193" s="85"/>
      <c r="O193" s="85"/>
      <c r="P193" s="85"/>
      <c r="Q193" s="85"/>
      <c r="R193" s="85"/>
      <c r="S193" s="85"/>
      <c r="T193" s="85"/>
      <c r="U193" s="85"/>
      <c r="V193" s="85"/>
      <c r="W193" s="85"/>
      <c r="X193" s="85"/>
      <c r="Y193" s="85"/>
      <c r="Z193" s="85"/>
      <c r="AA193" s="85"/>
      <c r="AB193" s="85"/>
      <c r="AC193" s="85"/>
      <c r="AD193" s="85"/>
      <c r="AE193" s="87" t="n">
        <f aca="true">IF(CELL("type",BA50)="b","",DATE(LEFT(BA50,4),RIGHT(BA50,2),"1"))</f>
        <v>32964</v>
      </c>
      <c r="AF193" s="87"/>
      <c r="AG193" s="87"/>
      <c r="AH193" s="62" t="n">
        <v>10</v>
      </c>
      <c r="AI193" s="62"/>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c r="BF193" s="26"/>
      <c r="BG193" s="26"/>
    </row>
    <row r="194" s="6" customFormat="true" ht="25.5" hidden="false" customHeight="true" outlineLevel="0" collapsed="false">
      <c r="B194" s="74"/>
      <c r="C194" s="59"/>
      <c r="D194" s="59"/>
      <c r="E194" s="85"/>
      <c r="F194" s="85"/>
      <c r="G194" s="85"/>
      <c r="H194" s="85"/>
      <c r="I194" s="85"/>
      <c r="J194" s="85"/>
      <c r="K194" s="85"/>
      <c r="L194" s="85"/>
      <c r="M194" s="85"/>
      <c r="N194" s="85"/>
      <c r="O194" s="85"/>
      <c r="P194" s="85"/>
      <c r="Q194" s="85"/>
      <c r="R194" s="85"/>
      <c r="S194" s="85"/>
      <c r="T194" s="85"/>
      <c r="U194" s="85"/>
      <c r="V194" s="85"/>
      <c r="W194" s="85"/>
      <c r="X194" s="85"/>
      <c r="Y194" s="85"/>
      <c r="Z194" s="85"/>
      <c r="AA194" s="85"/>
      <c r="AB194" s="85"/>
      <c r="AC194" s="85"/>
      <c r="AD194" s="85"/>
      <c r="AE194" s="88"/>
      <c r="AF194" s="88"/>
      <c r="AG194" s="88"/>
      <c r="AH194" s="64" t="s">
        <v>120</v>
      </c>
      <c r="AI194" s="64"/>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c r="BF194" s="26"/>
      <c r="BG194" s="26"/>
    </row>
    <row r="195" s="6" customFormat="true" ht="18" hidden="false" customHeight="true" outlineLevel="0" collapsed="false">
      <c r="B195" s="74"/>
      <c r="C195" s="65" t="s">
        <v>121</v>
      </c>
      <c r="D195" s="65"/>
      <c r="E195" s="66" t="s">
        <v>205</v>
      </c>
      <c r="F195" s="66"/>
      <c r="G195" s="66"/>
      <c r="H195" s="66"/>
      <c r="I195" s="66"/>
      <c r="J195" s="66"/>
      <c r="K195" s="66"/>
      <c r="L195" s="66"/>
      <c r="M195" s="66"/>
      <c r="N195" s="66"/>
      <c r="O195" s="66"/>
      <c r="P195" s="66"/>
      <c r="Q195" s="66"/>
      <c r="R195" s="66"/>
      <c r="S195" s="66"/>
      <c r="T195" s="66"/>
      <c r="U195" s="66"/>
      <c r="V195" s="66"/>
      <c r="W195" s="66"/>
      <c r="X195" s="66"/>
      <c r="Y195" s="66"/>
      <c r="Z195" s="66"/>
      <c r="AA195" s="66"/>
      <c r="AB195" s="66"/>
      <c r="AC195" s="66"/>
      <c r="AD195" s="66"/>
      <c r="AE195" s="87"/>
      <c r="AF195" s="87"/>
      <c r="AG195" s="87"/>
      <c r="AH195" s="62" t="n">
        <v>10</v>
      </c>
      <c r="AI195" s="62"/>
      <c r="AJ195" s="26"/>
      <c r="AK195" s="26"/>
      <c r="AL195" s="26"/>
      <c r="AM195" s="26"/>
      <c r="AN195" s="26"/>
      <c r="AO195" s="26"/>
      <c r="AP195" s="26"/>
      <c r="AQ195" s="26"/>
      <c r="AR195" s="26"/>
      <c r="AS195" s="26"/>
      <c r="AT195" s="26"/>
      <c r="AU195" s="26"/>
      <c r="AV195" s="26"/>
      <c r="AW195" s="26"/>
      <c r="AX195" s="26"/>
      <c r="AY195" s="26"/>
      <c r="AZ195" s="26"/>
      <c r="BA195" s="26"/>
      <c r="BB195" s="26"/>
      <c r="BC195" s="26"/>
      <c r="BD195" s="26"/>
      <c r="BE195" s="26"/>
      <c r="BF195" s="26"/>
      <c r="BG195" s="26"/>
    </row>
    <row r="196" s="6" customFormat="true" ht="18" hidden="false" customHeight="true" outlineLevel="0" collapsed="false">
      <c r="B196" s="74"/>
      <c r="C196" s="65"/>
      <c r="D196" s="65"/>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c r="AC196" s="66"/>
      <c r="AD196" s="66"/>
      <c r="AE196" s="87" t="n">
        <f aca="false">IF(CELL("type",BA50)="b","",IF(CELL("type",BE50)="b",#REF!,DATE(LEFT(BE50,4),RIGHT(BE50,2),"1")))</f>
        <v>32964</v>
      </c>
      <c r="AF196" s="87"/>
      <c r="AG196" s="87"/>
      <c r="AH196" s="68"/>
      <c r="AI196" s="50"/>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26"/>
    </row>
    <row r="197" s="6" customFormat="true" ht="18" hidden="false" customHeight="true" outlineLevel="0" collapsed="false">
      <c r="B197" s="75"/>
      <c r="C197" s="65"/>
      <c r="D197" s="65"/>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c r="AC197" s="66"/>
      <c r="AD197" s="66"/>
      <c r="AE197" s="70"/>
      <c r="AF197" s="71"/>
      <c r="AG197" s="71"/>
      <c r="AH197" s="70"/>
      <c r="AI197" s="71"/>
      <c r="AJ197" s="26"/>
      <c r="AK197" s="26"/>
      <c r="AL197" s="26"/>
      <c r="AM197" s="26"/>
      <c r="AN197" s="26"/>
      <c r="AO197" s="26"/>
      <c r="AP197" s="26"/>
      <c r="AQ197" s="26"/>
      <c r="AR197" s="26"/>
      <c r="AS197" s="26"/>
      <c r="AT197" s="26"/>
      <c r="AU197" s="26"/>
      <c r="AV197" s="26"/>
      <c r="AW197" s="26"/>
      <c r="AX197" s="26"/>
      <c r="AY197" s="26"/>
      <c r="AZ197" s="26"/>
      <c r="BA197" s="26"/>
      <c r="BB197" s="26"/>
      <c r="BC197" s="26"/>
      <c r="BD197" s="26"/>
      <c r="BE197" s="26"/>
      <c r="BF197" s="26"/>
      <c r="BG197" s="26"/>
    </row>
    <row r="198" s="6" customFormat="true" ht="9.75" hidden="false" customHeight="true" outlineLevel="0" collapsed="false">
      <c r="BC198" s="52"/>
      <c r="BD198" s="52"/>
      <c r="BE198" s="52"/>
      <c r="BF198" s="52"/>
      <c r="BG198" s="52"/>
      <c r="BI198" s="1"/>
      <c r="BJ198" s="1"/>
      <c r="BK198" s="1"/>
      <c r="BL198" s="1"/>
    </row>
    <row r="199" s="6" customFormat="true" ht="15" hidden="false" customHeight="true" outlineLevel="0" collapsed="false">
      <c r="B199" s="28" t="s">
        <v>24</v>
      </c>
      <c r="C199" s="27" t="s">
        <v>108</v>
      </c>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t="s">
        <v>30</v>
      </c>
      <c r="AF199" s="27"/>
      <c r="AG199" s="27"/>
      <c r="AH199" s="27" t="s">
        <v>109</v>
      </c>
      <c r="AI199" s="27"/>
      <c r="AJ199" s="53" t="s">
        <v>110</v>
      </c>
      <c r="AK199" s="53"/>
      <c r="AL199" s="53"/>
      <c r="AM199" s="53"/>
      <c r="AN199" s="53"/>
      <c r="AO199" s="53" t="s">
        <v>111</v>
      </c>
      <c r="AP199" s="53"/>
      <c r="AQ199" s="53"/>
      <c r="AR199" s="53"/>
      <c r="AS199" s="53"/>
      <c r="AT199" s="27" t="s">
        <v>9</v>
      </c>
      <c r="AU199" s="27"/>
      <c r="AV199" s="27"/>
      <c r="AW199" s="27"/>
      <c r="AX199" s="27"/>
      <c r="AY199" s="27"/>
      <c r="AZ199" s="28" t="s">
        <v>112</v>
      </c>
      <c r="BA199" s="28"/>
      <c r="BB199" s="28"/>
      <c r="BC199" s="28"/>
      <c r="BD199" s="28"/>
      <c r="BE199" s="28"/>
      <c r="BF199" s="28"/>
      <c r="BG199" s="28"/>
      <c r="BI199" s="1"/>
      <c r="BJ199" s="1"/>
      <c r="BK199" s="1"/>
      <c r="BL199" s="1"/>
    </row>
    <row r="200" s="6" customFormat="true" ht="18" hidden="false" customHeight="true" outlineLevel="0" collapsed="false">
      <c r="B200" s="72" t="n">
        <f aca="false">B51</f>
        <v>22</v>
      </c>
      <c r="C200" s="86" t="str">
        <f aca="true">IF(CELL("type",X51)="b","",X51)</f>
        <v>生保ユーザ情報変更処理（オンライン処理）</v>
      </c>
      <c r="D200" s="86"/>
      <c r="E200" s="86"/>
      <c r="F200" s="86"/>
      <c r="G200" s="86"/>
      <c r="H200" s="86"/>
      <c r="I200" s="86"/>
      <c r="J200" s="86"/>
      <c r="K200" s="86"/>
      <c r="L200" s="86"/>
      <c r="M200" s="86"/>
      <c r="N200" s="86"/>
      <c r="O200" s="86"/>
      <c r="P200" s="86"/>
      <c r="Q200" s="86"/>
      <c r="R200" s="86"/>
      <c r="S200" s="86"/>
      <c r="T200" s="86"/>
      <c r="U200" s="86"/>
      <c r="V200" s="86"/>
      <c r="W200" s="86"/>
      <c r="X200" s="86"/>
      <c r="Y200" s="86"/>
      <c r="Z200" s="86"/>
      <c r="AA200" s="86"/>
      <c r="AB200" s="86"/>
      <c r="AC200" s="86"/>
      <c r="AD200" s="86"/>
      <c r="AE200" s="56" t="n">
        <f aca="true">IF(CELL("type",BA51)="b","",((AE204-AE201)+10))</f>
        <v>344</v>
      </c>
      <c r="AF200" s="56"/>
      <c r="AG200" s="56"/>
      <c r="AH200" s="57" t="s">
        <v>114</v>
      </c>
      <c r="AI200" s="57"/>
      <c r="AJ200" s="26" t="s">
        <v>206</v>
      </c>
      <c r="AK200" s="26"/>
      <c r="AL200" s="26"/>
      <c r="AM200" s="26"/>
      <c r="AN200" s="26"/>
      <c r="AO200" s="26" t="s">
        <v>207</v>
      </c>
      <c r="AP200" s="26"/>
      <c r="AQ200" s="26"/>
      <c r="AR200" s="26"/>
      <c r="AS200" s="26"/>
      <c r="AT200" s="26" t="s">
        <v>208</v>
      </c>
      <c r="AU200" s="26"/>
      <c r="AV200" s="26"/>
      <c r="AW200" s="26"/>
      <c r="AX200" s="26"/>
      <c r="AY200" s="26"/>
      <c r="AZ200" s="26" t="s">
        <v>128</v>
      </c>
      <c r="BA200" s="26"/>
      <c r="BB200" s="26"/>
      <c r="BC200" s="26"/>
      <c r="BD200" s="26"/>
      <c r="BE200" s="26"/>
      <c r="BF200" s="26"/>
      <c r="BG200" s="26"/>
    </row>
    <row r="201" s="6" customFormat="true" ht="18" hidden="false" customHeight="true" outlineLevel="0" collapsed="false">
      <c r="B201" s="74"/>
      <c r="C201" s="59" t="s">
        <v>118</v>
      </c>
      <c r="D201" s="59"/>
      <c r="E201" s="85" t="s">
        <v>209</v>
      </c>
      <c r="F201" s="85"/>
      <c r="G201" s="85"/>
      <c r="H201" s="85"/>
      <c r="I201" s="85"/>
      <c r="J201" s="85"/>
      <c r="K201" s="85"/>
      <c r="L201" s="85"/>
      <c r="M201" s="85"/>
      <c r="N201" s="85"/>
      <c r="O201" s="85"/>
      <c r="P201" s="85"/>
      <c r="Q201" s="85"/>
      <c r="R201" s="85"/>
      <c r="S201" s="85"/>
      <c r="T201" s="85"/>
      <c r="U201" s="85"/>
      <c r="V201" s="85"/>
      <c r="W201" s="85"/>
      <c r="X201" s="85"/>
      <c r="Y201" s="85"/>
      <c r="Z201" s="85"/>
      <c r="AA201" s="85"/>
      <c r="AB201" s="85"/>
      <c r="AC201" s="85"/>
      <c r="AD201" s="85"/>
      <c r="AE201" s="87" t="n">
        <f aca="true">IF(CELL("type",BA51)="b","",DATE(LEFT(BA51,4),RIGHT(BA51,2),"1"))</f>
        <v>32599</v>
      </c>
      <c r="AF201" s="87"/>
      <c r="AG201" s="87"/>
      <c r="AH201" s="62" t="n">
        <v>100</v>
      </c>
      <c r="AI201" s="62"/>
      <c r="AJ201" s="26"/>
      <c r="AK201" s="26"/>
      <c r="AL201" s="26"/>
      <c r="AM201" s="26"/>
      <c r="AN201" s="26"/>
      <c r="AO201" s="26"/>
      <c r="AP201" s="26"/>
      <c r="AQ201" s="26"/>
      <c r="AR201" s="26"/>
      <c r="AS201" s="26"/>
      <c r="AT201" s="26"/>
      <c r="AU201" s="26"/>
      <c r="AV201" s="26"/>
      <c r="AW201" s="26"/>
      <c r="AX201" s="26"/>
      <c r="AY201" s="26"/>
      <c r="AZ201" s="26"/>
      <c r="BA201" s="26"/>
      <c r="BB201" s="26"/>
      <c r="BC201" s="26"/>
      <c r="BD201" s="26"/>
      <c r="BE201" s="26"/>
      <c r="BF201" s="26"/>
      <c r="BG201" s="26"/>
    </row>
    <row r="202" s="6" customFormat="true" ht="25.5" hidden="false" customHeight="true" outlineLevel="0" collapsed="false">
      <c r="B202" s="74"/>
      <c r="C202" s="59"/>
      <c r="D202" s="59"/>
      <c r="E202" s="85"/>
      <c r="F202" s="85"/>
      <c r="G202" s="85"/>
      <c r="H202" s="85"/>
      <c r="I202" s="85"/>
      <c r="J202" s="85"/>
      <c r="K202" s="85"/>
      <c r="L202" s="85"/>
      <c r="M202" s="85"/>
      <c r="N202" s="85"/>
      <c r="O202" s="85"/>
      <c r="P202" s="85"/>
      <c r="Q202" s="85"/>
      <c r="R202" s="85"/>
      <c r="S202" s="85"/>
      <c r="T202" s="85"/>
      <c r="U202" s="85"/>
      <c r="V202" s="85"/>
      <c r="W202" s="85"/>
      <c r="X202" s="85"/>
      <c r="Y202" s="85"/>
      <c r="Z202" s="85"/>
      <c r="AA202" s="85"/>
      <c r="AB202" s="85"/>
      <c r="AC202" s="85"/>
      <c r="AD202" s="85"/>
      <c r="AE202" s="88"/>
      <c r="AF202" s="88"/>
      <c r="AG202" s="88"/>
      <c r="AH202" s="64" t="s">
        <v>120</v>
      </c>
      <c r="AI202" s="64"/>
      <c r="AJ202" s="26"/>
      <c r="AK202" s="26"/>
      <c r="AL202" s="26"/>
      <c r="AM202" s="26"/>
      <c r="AN202" s="26"/>
      <c r="AO202" s="26"/>
      <c r="AP202" s="26"/>
      <c r="AQ202" s="26"/>
      <c r="AR202" s="26"/>
      <c r="AS202" s="26"/>
      <c r="AT202" s="26"/>
      <c r="AU202" s="26"/>
      <c r="AV202" s="26"/>
      <c r="AW202" s="26"/>
      <c r="AX202" s="26"/>
      <c r="AY202" s="26"/>
      <c r="AZ202" s="26"/>
      <c r="BA202" s="26"/>
      <c r="BB202" s="26"/>
      <c r="BC202" s="26"/>
      <c r="BD202" s="26"/>
      <c r="BE202" s="26"/>
      <c r="BF202" s="26"/>
      <c r="BG202" s="26"/>
    </row>
    <row r="203" s="6" customFormat="true" ht="18" hidden="false" customHeight="true" outlineLevel="0" collapsed="false">
      <c r="B203" s="74"/>
      <c r="C203" s="65" t="s">
        <v>121</v>
      </c>
      <c r="D203" s="65"/>
      <c r="E203" s="66" t="s">
        <v>210</v>
      </c>
      <c r="F203" s="66"/>
      <c r="G203" s="66"/>
      <c r="H203" s="66"/>
      <c r="I203" s="66"/>
      <c r="J203" s="66"/>
      <c r="K203" s="66"/>
      <c r="L203" s="66"/>
      <c r="M203" s="66"/>
      <c r="N203" s="66"/>
      <c r="O203" s="66"/>
      <c r="P203" s="66"/>
      <c r="Q203" s="66"/>
      <c r="R203" s="66"/>
      <c r="S203" s="66"/>
      <c r="T203" s="66"/>
      <c r="U203" s="66"/>
      <c r="V203" s="66"/>
      <c r="W203" s="66"/>
      <c r="X203" s="66"/>
      <c r="Y203" s="66"/>
      <c r="Z203" s="66"/>
      <c r="AA203" s="66"/>
      <c r="AB203" s="66"/>
      <c r="AC203" s="66"/>
      <c r="AD203" s="66"/>
      <c r="AE203" s="87"/>
      <c r="AF203" s="87"/>
      <c r="AG203" s="87"/>
      <c r="AH203" s="62" t="n">
        <v>3</v>
      </c>
      <c r="AI203" s="62"/>
      <c r="AJ203" s="26"/>
      <c r="AK203" s="26"/>
      <c r="AL203" s="26"/>
      <c r="AM203" s="26"/>
      <c r="AN203" s="26"/>
      <c r="AO203" s="26"/>
      <c r="AP203" s="26"/>
      <c r="AQ203" s="26"/>
      <c r="AR203" s="26"/>
      <c r="AS203" s="26"/>
      <c r="AT203" s="26"/>
      <c r="AU203" s="26"/>
      <c r="AV203" s="26"/>
      <c r="AW203" s="26"/>
      <c r="AX203" s="26"/>
      <c r="AY203" s="26"/>
      <c r="AZ203" s="26"/>
      <c r="BA203" s="26"/>
      <c r="BB203" s="26"/>
      <c r="BC203" s="26"/>
      <c r="BD203" s="26"/>
      <c r="BE203" s="26"/>
      <c r="BF203" s="26"/>
      <c r="BG203" s="26"/>
    </row>
    <row r="204" s="6" customFormat="true" ht="18" hidden="false" customHeight="true" outlineLevel="0" collapsed="false">
      <c r="B204" s="74"/>
      <c r="C204" s="65"/>
      <c r="D204" s="65"/>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c r="AC204" s="66"/>
      <c r="AD204" s="66"/>
      <c r="AE204" s="87" t="n">
        <f aca="false">IF(CELL("type",BA51)="b","",IF(CELL("type",BE51)="b",#REF!,DATE(LEFT(BE51,4),RIGHT(BE51,2),"1")))</f>
        <v>32933</v>
      </c>
      <c r="AF204" s="87"/>
      <c r="AG204" s="87"/>
      <c r="AH204" s="68"/>
      <c r="AI204" s="50"/>
      <c r="AJ204" s="26"/>
      <c r="AK204" s="26"/>
      <c r="AL204" s="26"/>
      <c r="AM204" s="26"/>
      <c r="AN204" s="26"/>
      <c r="AO204" s="26"/>
      <c r="AP204" s="26"/>
      <c r="AQ204" s="26"/>
      <c r="AR204" s="26"/>
      <c r="AS204" s="26"/>
      <c r="AT204" s="26"/>
      <c r="AU204" s="26"/>
      <c r="AV204" s="26"/>
      <c r="AW204" s="26"/>
      <c r="AX204" s="26"/>
      <c r="AY204" s="26"/>
      <c r="AZ204" s="26"/>
      <c r="BA204" s="26"/>
      <c r="BB204" s="26"/>
      <c r="BC204" s="26"/>
      <c r="BD204" s="26"/>
      <c r="BE204" s="26"/>
      <c r="BF204" s="26"/>
      <c r="BG204" s="26"/>
    </row>
    <row r="205" s="6" customFormat="true" ht="18" hidden="false" customHeight="true" outlineLevel="0" collapsed="false">
      <c r="B205" s="75"/>
      <c r="C205" s="65"/>
      <c r="D205" s="65"/>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c r="AC205" s="66"/>
      <c r="AD205" s="66"/>
      <c r="AE205" s="70"/>
      <c r="AF205" s="71"/>
      <c r="AG205" s="71"/>
      <c r="AH205" s="70"/>
      <c r="AI205" s="71"/>
      <c r="AJ205" s="26"/>
      <c r="AK205" s="26"/>
      <c r="AL205" s="26"/>
      <c r="AM205" s="26"/>
      <c r="AN205" s="26"/>
      <c r="AO205" s="26"/>
      <c r="AP205" s="26"/>
      <c r="AQ205" s="26"/>
      <c r="AR205" s="26"/>
      <c r="AS205" s="26"/>
      <c r="AT205" s="26"/>
      <c r="AU205" s="26"/>
      <c r="AV205" s="26"/>
      <c r="AW205" s="26"/>
      <c r="AX205" s="26"/>
      <c r="AY205" s="26"/>
      <c r="AZ205" s="26"/>
      <c r="BA205" s="26"/>
      <c r="BB205" s="26"/>
      <c r="BC205" s="26"/>
      <c r="BD205" s="26"/>
      <c r="BE205" s="26"/>
      <c r="BF205" s="26"/>
      <c r="BG205" s="26"/>
    </row>
    <row r="206" s="6" customFormat="true" ht="18" hidden="false" customHeight="true" outlineLevel="0" collapsed="false">
      <c r="B206" s="72" t="n">
        <f aca="false">B52</f>
        <v>23</v>
      </c>
      <c r="C206" s="86" t="str">
        <f aca="true">IF(CELL("type",X52)="b","",X52)</f>
        <v>会計システム（バッチ処理）</v>
      </c>
      <c r="D206" s="86"/>
      <c r="E206" s="86"/>
      <c r="F206" s="86"/>
      <c r="G206" s="86"/>
      <c r="H206" s="86"/>
      <c r="I206" s="86"/>
      <c r="J206" s="86"/>
      <c r="K206" s="86"/>
      <c r="L206" s="86"/>
      <c r="M206" s="86"/>
      <c r="N206" s="86"/>
      <c r="O206" s="86"/>
      <c r="P206" s="86"/>
      <c r="Q206" s="86"/>
      <c r="R206" s="86"/>
      <c r="S206" s="86"/>
      <c r="T206" s="86"/>
      <c r="U206" s="86"/>
      <c r="V206" s="86"/>
      <c r="W206" s="86"/>
      <c r="X206" s="86"/>
      <c r="Y206" s="86"/>
      <c r="Z206" s="86"/>
      <c r="AA206" s="86"/>
      <c r="AB206" s="86"/>
      <c r="AC206" s="86"/>
      <c r="AD206" s="86"/>
      <c r="AE206" s="56" t="n">
        <f aca="true">IF(CELL("type",BA52)="b","",((AE210-AE207)+10))</f>
        <v>344</v>
      </c>
      <c r="AF206" s="56"/>
      <c r="AG206" s="56"/>
      <c r="AH206" s="57" t="s">
        <v>114</v>
      </c>
      <c r="AI206" s="57"/>
      <c r="AJ206" s="89" t="s">
        <v>206</v>
      </c>
      <c r="AK206" s="89"/>
      <c r="AL206" s="89"/>
      <c r="AM206" s="89"/>
      <c r="AN206" s="89"/>
      <c r="AO206" s="26" t="s">
        <v>207</v>
      </c>
      <c r="AP206" s="26"/>
      <c r="AQ206" s="26"/>
      <c r="AR206" s="26"/>
      <c r="AS206" s="26"/>
      <c r="AT206" s="89" t="s">
        <v>208</v>
      </c>
      <c r="AU206" s="89"/>
      <c r="AV206" s="89"/>
      <c r="AW206" s="89"/>
      <c r="AX206" s="89"/>
      <c r="AY206" s="89"/>
      <c r="AZ206" s="26" t="s">
        <v>128</v>
      </c>
      <c r="BA206" s="26"/>
      <c r="BB206" s="26"/>
      <c r="BC206" s="26"/>
      <c r="BD206" s="26"/>
      <c r="BE206" s="26"/>
      <c r="BF206" s="26"/>
      <c r="BG206" s="26"/>
    </row>
    <row r="207" s="6" customFormat="true" ht="18" hidden="false" customHeight="true" outlineLevel="0" collapsed="false">
      <c r="B207" s="74"/>
      <c r="C207" s="59" t="s">
        <v>118</v>
      </c>
      <c r="D207" s="59"/>
      <c r="E207" s="85" t="s">
        <v>211</v>
      </c>
      <c r="F207" s="85"/>
      <c r="G207" s="85"/>
      <c r="H207" s="85"/>
      <c r="I207" s="85"/>
      <c r="J207" s="85"/>
      <c r="K207" s="85"/>
      <c r="L207" s="85"/>
      <c r="M207" s="85"/>
      <c r="N207" s="85"/>
      <c r="O207" s="85"/>
      <c r="P207" s="85"/>
      <c r="Q207" s="85"/>
      <c r="R207" s="85"/>
      <c r="S207" s="85"/>
      <c r="T207" s="85"/>
      <c r="U207" s="85"/>
      <c r="V207" s="85"/>
      <c r="W207" s="85"/>
      <c r="X207" s="85"/>
      <c r="Y207" s="85"/>
      <c r="Z207" s="85"/>
      <c r="AA207" s="85"/>
      <c r="AB207" s="85"/>
      <c r="AC207" s="85"/>
      <c r="AD207" s="85"/>
      <c r="AE207" s="87" t="n">
        <f aca="true">IF(CELL("type",BA52)="b","",DATE(LEFT(BA52,4),RIGHT(BA52,2),"1"))</f>
        <v>32234</v>
      </c>
      <c r="AF207" s="87"/>
      <c r="AG207" s="87"/>
      <c r="AH207" s="62" t="n">
        <v>50</v>
      </c>
      <c r="AI207" s="62"/>
      <c r="AJ207" s="89"/>
      <c r="AK207" s="89"/>
      <c r="AL207" s="89"/>
      <c r="AM207" s="89"/>
      <c r="AN207" s="89"/>
      <c r="AO207" s="26"/>
      <c r="AP207" s="26"/>
      <c r="AQ207" s="26"/>
      <c r="AR207" s="26"/>
      <c r="AS207" s="26"/>
      <c r="AT207" s="89"/>
      <c r="AU207" s="89"/>
      <c r="AV207" s="89"/>
      <c r="AW207" s="89"/>
      <c r="AX207" s="89"/>
      <c r="AY207" s="89"/>
      <c r="AZ207" s="26"/>
      <c r="BA207" s="26"/>
      <c r="BB207" s="26"/>
      <c r="BC207" s="26"/>
      <c r="BD207" s="26"/>
      <c r="BE207" s="26"/>
      <c r="BF207" s="26"/>
      <c r="BG207" s="26"/>
    </row>
    <row r="208" s="6" customFormat="true" ht="25.5" hidden="false" customHeight="true" outlineLevel="0" collapsed="false">
      <c r="B208" s="74"/>
      <c r="C208" s="59"/>
      <c r="D208" s="59"/>
      <c r="E208" s="85"/>
      <c r="F208" s="85"/>
      <c r="G208" s="85"/>
      <c r="H208" s="85"/>
      <c r="I208" s="85"/>
      <c r="J208" s="85"/>
      <c r="K208" s="85"/>
      <c r="L208" s="85"/>
      <c r="M208" s="85"/>
      <c r="N208" s="85"/>
      <c r="O208" s="85"/>
      <c r="P208" s="85"/>
      <c r="Q208" s="85"/>
      <c r="R208" s="85"/>
      <c r="S208" s="85"/>
      <c r="T208" s="85"/>
      <c r="U208" s="85"/>
      <c r="V208" s="85"/>
      <c r="W208" s="85"/>
      <c r="X208" s="85"/>
      <c r="Y208" s="85"/>
      <c r="Z208" s="85"/>
      <c r="AA208" s="85"/>
      <c r="AB208" s="85"/>
      <c r="AC208" s="85"/>
      <c r="AD208" s="85"/>
      <c r="AE208" s="88"/>
      <c r="AF208" s="88"/>
      <c r="AG208" s="88"/>
      <c r="AH208" s="64" t="s">
        <v>120</v>
      </c>
      <c r="AI208" s="64"/>
      <c r="AJ208" s="89"/>
      <c r="AK208" s="89"/>
      <c r="AL208" s="89"/>
      <c r="AM208" s="89"/>
      <c r="AN208" s="89"/>
      <c r="AO208" s="26"/>
      <c r="AP208" s="26"/>
      <c r="AQ208" s="26"/>
      <c r="AR208" s="26"/>
      <c r="AS208" s="26"/>
      <c r="AT208" s="89"/>
      <c r="AU208" s="89"/>
      <c r="AV208" s="89"/>
      <c r="AW208" s="89"/>
      <c r="AX208" s="89"/>
      <c r="AY208" s="89"/>
      <c r="AZ208" s="26"/>
      <c r="BA208" s="26"/>
      <c r="BB208" s="26"/>
      <c r="BC208" s="26"/>
      <c r="BD208" s="26"/>
      <c r="BE208" s="26"/>
      <c r="BF208" s="26"/>
      <c r="BG208" s="26"/>
    </row>
    <row r="209" s="6" customFormat="true" ht="18" hidden="false" customHeight="true" outlineLevel="0" collapsed="false">
      <c r="B209" s="74"/>
      <c r="C209" s="65" t="s">
        <v>121</v>
      </c>
      <c r="D209" s="65"/>
      <c r="E209" s="66" t="s">
        <v>212</v>
      </c>
      <c r="F209" s="66"/>
      <c r="G209" s="66"/>
      <c r="H209" s="66"/>
      <c r="I209" s="66"/>
      <c r="J209" s="66"/>
      <c r="K209" s="66"/>
      <c r="L209" s="66"/>
      <c r="M209" s="66"/>
      <c r="N209" s="66"/>
      <c r="O209" s="66"/>
      <c r="P209" s="66"/>
      <c r="Q209" s="66"/>
      <c r="R209" s="66"/>
      <c r="S209" s="66"/>
      <c r="T209" s="66"/>
      <c r="U209" s="66"/>
      <c r="V209" s="66"/>
      <c r="W209" s="66"/>
      <c r="X209" s="66"/>
      <c r="Y209" s="66"/>
      <c r="Z209" s="66"/>
      <c r="AA209" s="66"/>
      <c r="AB209" s="66"/>
      <c r="AC209" s="66"/>
      <c r="AD209" s="66"/>
      <c r="AE209" s="87"/>
      <c r="AF209" s="87"/>
      <c r="AG209" s="87"/>
      <c r="AH209" s="62" t="n">
        <v>4</v>
      </c>
      <c r="AI209" s="62"/>
      <c r="AJ209" s="89"/>
      <c r="AK209" s="89"/>
      <c r="AL209" s="89"/>
      <c r="AM209" s="89"/>
      <c r="AN209" s="89"/>
      <c r="AO209" s="26"/>
      <c r="AP209" s="26"/>
      <c r="AQ209" s="26"/>
      <c r="AR209" s="26"/>
      <c r="AS209" s="26"/>
      <c r="AT209" s="89"/>
      <c r="AU209" s="89"/>
      <c r="AV209" s="89"/>
      <c r="AW209" s="89"/>
      <c r="AX209" s="89"/>
      <c r="AY209" s="89"/>
      <c r="AZ209" s="26"/>
      <c r="BA209" s="26"/>
      <c r="BB209" s="26"/>
      <c r="BC209" s="26"/>
      <c r="BD209" s="26"/>
      <c r="BE209" s="26"/>
      <c r="BF209" s="26"/>
      <c r="BG209" s="26"/>
    </row>
    <row r="210" s="6" customFormat="true" ht="18" hidden="false" customHeight="true" outlineLevel="0" collapsed="false">
      <c r="B210" s="74"/>
      <c r="C210" s="65"/>
      <c r="D210" s="65"/>
      <c r="E210" s="66"/>
      <c r="F210" s="66"/>
      <c r="G210" s="66"/>
      <c r="H210" s="66"/>
      <c r="I210" s="66"/>
      <c r="J210" s="66"/>
      <c r="K210" s="66"/>
      <c r="L210" s="66"/>
      <c r="M210" s="66"/>
      <c r="N210" s="66"/>
      <c r="O210" s="66"/>
      <c r="P210" s="66"/>
      <c r="Q210" s="66"/>
      <c r="R210" s="66"/>
      <c r="S210" s="66"/>
      <c r="T210" s="66"/>
      <c r="U210" s="66"/>
      <c r="V210" s="66"/>
      <c r="W210" s="66"/>
      <c r="X210" s="66"/>
      <c r="Y210" s="66"/>
      <c r="Z210" s="66"/>
      <c r="AA210" s="66"/>
      <c r="AB210" s="66"/>
      <c r="AC210" s="66"/>
      <c r="AD210" s="66"/>
      <c r="AE210" s="87" t="n">
        <f aca="false">IF(CELL("type",BA52)="b","",IF(CELL("type",BE52)="b",#REF!,DATE(LEFT(BE52,4),RIGHT(BE52,2),"1")))</f>
        <v>32568</v>
      </c>
      <c r="AF210" s="87"/>
      <c r="AG210" s="87"/>
      <c r="AH210" s="68"/>
      <c r="AI210" s="50"/>
      <c r="AJ210" s="89"/>
      <c r="AK210" s="89"/>
      <c r="AL210" s="89"/>
      <c r="AM210" s="89"/>
      <c r="AN210" s="89"/>
      <c r="AO210" s="26"/>
      <c r="AP210" s="26"/>
      <c r="AQ210" s="26"/>
      <c r="AR210" s="26"/>
      <c r="AS210" s="26"/>
      <c r="AT210" s="89"/>
      <c r="AU210" s="89"/>
      <c r="AV210" s="89"/>
      <c r="AW210" s="89"/>
      <c r="AX210" s="89"/>
      <c r="AY210" s="89"/>
      <c r="AZ210" s="26"/>
      <c r="BA210" s="26"/>
      <c r="BB210" s="26"/>
      <c r="BC210" s="26"/>
      <c r="BD210" s="26"/>
      <c r="BE210" s="26"/>
      <c r="BF210" s="26"/>
      <c r="BG210" s="26"/>
    </row>
    <row r="211" s="6" customFormat="true" ht="18" hidden="false" customHeight="true" outlineLevel="0" collapsed="false">
      <c r="B211" s="75"/>
      <c r="C211" s="65"/>
      <c r="D211" s="65"/>
      <c r="E211" s="66"/>
      <c r="F211" s="66"/>
      <c r="G211" s="66"/>
      <c r="H211" s="66"/>
      <c r="I211" s="66"/>
      <c r="J211" s="66"/>
      <c r="K211" s="66"/>
      <c r="L211" s="66"/>
      <c r="M211" s="66"/>
      <c r="N211" s="66"/>
      <c r="O211" s="66"/>
      <c r="P211" s="66"/>
      <c r="Q211" s="66"/>
      <c r="R211" s="66"/>
      <c r="S211" s="66"/>
      <c r="T211" s="66"/>
      <c r="U211" s="66"/>
      <c r="V211" s="66"/>
      <c r="W211" s="66"/>
      <c r="X211" s="66"/>
      <c r="Y211" s="66"/>
      <c r="Z211" s="66"/>
      <c r="AA211" s="66"/>
      <c r="AB211" s="66"/>
      <c r="AC211" s="66"/>
      <c r="AD211" s="66"/>
      <c r="AE211" s="70"/>
      <c r="AF211" s="71"/>
      <c r="AG211" s="71"/>
      <c r="AH211" s="70"/>
      <c r="AI211" s="71"/>
      <c r="AJ211" s="89"/>
      <c r="AK211" s="89"/>
      <c r="AL211" s="89"/>
      <c r="AM211" s="89"/>
      <c r="AN211" s="89"/>
      <c r="AO211" s="26"/>
      <c r="AP211" s="26"/>
      <c r="AQ211" s="26"/>
      <c r="AR211" s="26"/>
      <c r="AS211" s="26"/>
      <c r="AT211" s="89"/>
      <c r="AU211" s="89"/>
      <c r="AV211" s="89"/>
      <c r="AW211" s="89"/>
      <c r="AX211" s="89"/>
      <c r="AY211" s="89"/>
      <c r="AZ211" s="26"/>
      <c r="BA211" s="26"/>
      <c r="BB211" s="26"/>
      <c r="BC211" s="26"/>
      <c r="BD211" s="26"/>
      <c r="BE211" s="26"/>
      <c r="BF211" s="26"/>
      <c r="BG211" s="26"/>
    </row>
  </sheetData>
  <mergeCells count="653">
    <mergeCell ref="BC8:BG8"/>
    <mergeCell ref="B9:Y9"/>
    <mergeCell ref="AA9:BG9"/>
    <mergeCell ref="B10:Y10"/>
    <mergeCell ref="AA10:AD10"/>
    <mergeCell ref="AE10:BG11"/>
    <mergeCell ref="B11:Y11"/>
    <mergeCell ref="AA11:AD11"/>
    <mergeCell ref="B12:Y12"/>
    <mergeCell ref="AA12:AD12"/>
    <mergeCell ref="AE12:BG12"/>
    <mergeCell ref="B13:Y13"/>
    <mergeCell ref="AA13:AD13"/>
    <mergeCell ref="AE13:BG13"/>
    <mergeCell ref="B14:Y14"/>
    <mergeCell ref="AA14:AD14"/>
    <mergeCell ref="AE14:BG15"/>
    <mergeCell ref="B15:Y15"/>
    <mergeCell ref="AA15:AD15"/>
    <mergeCell ref="B16:Y16"/>
    <mergeCell ref="AA16:AD16"/>
    <mergeCell ref="AE16:BG17"/>
    <mergeCell ref="B17:Y17"/>
    <mergeCell ref="AA17:AD17"/>
    <mergeCell ref="B19:BG19"/>
    <mergeCell ref="B20:AD26"/>
    <mergeCell ref="AE20:BG26"/>
    <mergeCell ref="C28:L28"/>
    <mergeCell ref="M28:Q28"/>
    <mergeCell ref="R28:W28"/>
    <mergeCell ref="X28:AO28"/>
    <mergeCell ref="AP28:AZ28"/>
    <mergeCell ref="BA28:BG28"/>
    <mergeCell ref="C29:L29"/>
    <mergeCell ref="M29:Q29"/>
    <mergeCell ref="R29:W29"/>
    <mergeCell ref="X29:AO29"/>
    <mergeCell ref="AP29:AZ29"/>
    <mergeCell ref="BA29:BC29"/>
    <mergeCell ref="BE29:BG29"/>
    <mergeCell ref="C30:L30"/>
    <mergeCell ref="M30:Q30"/>
    <mergeCell ref="R30:W30"/>
    <mergeCell ref="X30:AO30"/>
    <mergeCell ref="AP30:AZ30"/>
    <mergeCell ref="BA30:BC30"/>
    <mergeCell ref="BE30:BG30"/>
    <mergeCell ref="C31:L31"/>
    <mergeCell ref="M31:Q31"/>
    <mergeCell ref="R31:W31"/>
    <mergeCell ref="X31:AO31"/>
    <mergeCell ref="AP31:AZ31"/>
    <mergeCell ref="BA31:BC31"/>
    <mergeCell ref="BE31:BG31"/>
    <mergeCell ref="C32:L32"/>
    <mergeCell ref="M32:Q32"/>
    <mergeCell ref="R32:W32"/>
    <mergeCell ref="X32:AO32"/>
    <mergeCell ref="AP32:AZ32"/>
    <mergeCell ref="BA32:BC32"/>
    <mergeCell ref="BE32:BG32"/>
    <mergeCell ref="C33:L33"/>
    <mergeCell ref="M33:Q33"/>
    <mergeCell ref="R33:W33"/>
    <mergeCell ref="X33:AO33"/>
    <mergeCell ref="AP33:AZ33"/>
    <mergeCell ref="BA33:BC33"/>
    <mergeCell ref="BE33:BG33"/>
    <mergeCell ref="C34:L34"/>
    <mergeCell ref="M34:Q34"/>
    <mergeCell ref="R34:W34"/>
    <mergeCell ref="X34:AO34"/>
    <mergeCell ref="AP34:AZ34"/>
    <mergeCell ref="BA34:BC34"/>
    <mergeCell ref="BE34:BG34"/>
    <mergeCell ref="C35:L35"/>
    <mergeCell ref="M35:Q35"/>
    <mergeCell ref="R35:W35"/>
    <mergeCell ref="X35:AO35"/>
    <mergeCell ref="AP35:AZ35"/>
    <mergeCell ref="BA35:BC35"/>
    <mergeCell ref="BE35:BG35"/>
    <mergeCell ref="C36:L36"/>
    <mergeCell ref="M36:Q36"/>
    <mergeCell ref="R36:W36"/>
    <mergeCell ref="X36:AO36"/>
    <mergeCell ref="AP36:AZ36"/>
    <mergeCell ref="BA36:BC36"/>
    <mergeCell ref="BE36:BG36"/>
    <mergeCell ref="C37:L37"/>
    <mergeCell ref="M37:Q37"/>
    <mergeCell ref="R37:W37"/>
    <mergeCell ref="X37:AO37"/>
    <mergeCell ref="AP37:AZ37"/>
    <mergeCell ref="BA37:BC37"/>
    <mergeCell ref="BE37:BG37"/>
    <mergeCell ref="C38:L38"/>
    <mergeCell ref="M38:Q38"/>
    <mergeCell ref="R38:W38"/>
    <mergeCell ref="X38:AO38"/>
    <mergeCell ref="AP38:AZ38"/>
    <mergeCell ref="BA38:BC38"/>
    <mergeCell ref="BE38:BG38"/>
    <mergeCell ref="C39:L39"/>
    <mergeCell ref="M39:Q39"/>
    <mergeCell ref="R39:W39"/>
    <mergeCell ref="X39:AO39"/>
    <mergeCell ref="AP39:AZ39"/>
    <mergeCell ref="BA39:BC39"/>
    <mergeCell ref="BE39:BG39"/>
    <mergeCell ref="C40:L40"/>
    <mergeCell ref="M40:Q40"/>
    <mergeCell ref="R40:W40"/>
    <mergeCell ref="X40:AO40"/>
    <mergeCell ref="AP40:AZ40"/>
    <mergeCell ref="BA40:BC40"/>
    <mergeCell ref="BE40:BG40"/>
    <mergeCell ref="C41:L41"/>
    <mergeCell ref="M41:Q41"/>
    <mergeCell ref="R41:W41"/>
    <mergeCell ref="X41:AO41"/>
    <mergeCell ref="AP41:AZ41"/>
    <mergeCell ref="BA41:BC41"/>
    <mergeCell ref="BE41:BG41"/>
    <mergeCell ref="C42:L42"/>
    <mergeCell ref="M42:Q42"/>
    <mergeCell ref="R42:W42"/>
    <mergeCell ref="X42:AO42"/>
    <mergeCell ref="AP42:AZ42"/>
    <mergeCell ref="BA42:BC42"/>
    <mergeCell ref="BE42:BG42"/>
    <mergeCell ref="C43:L43"/>
    <mergeCell ref="M43:Q43"/>
    <mergeCell ref="R43:W43"/>
    <mergeCell ref="X43:AO43"/>
    <mergeCell ref="AP43:AZ43"/>
    <mergeCell ref="BA43:BC43"/>
    <mergeCell ref="BE43:BG43"/>
    <mergeCell ref="C44:L44"/>
    <mergeCell ref="M44:Q44"/>
    <mergeCell ref="R44:W44"/>
    <mergeCell ref="X44:AO44"/>
    <mergeCell ref="AP44:AZ44"/>
    <mergeCell ref="BA44:BC44"/>
    <mergeCell ref="BE44:BG44"/>
    <mergeCell ref="C45:L45"/>
    <mergeCell ref="M45:Q45"/>
    <mergeCell ref="R45:W45"/>
    <mergeCell ref="X45:AO45"/>
    <mergeCell ref="AP45:AZ45"/>
    <mergeCell ref="BA45:BC45"/>
    <mergeCell ref="BE45:BG45"/>
    <mergeCell ref="C46:L46"/>
    <mergeCell ref="M46:Q46"/>
    <mergeCell ref="R46:W46"/>
    <mergeCell ref="X46:AO46"/>
    <mergeCell ref="AP46:AZ46"/>
    <mergeCell ref="BA46:BC46"/>
    <mergeCell ref="BE46:BG46"/>
    <mergeCell ref="C47:L47"/>
    <mergeCell ref="M47:Q47"/>
    <mergeCell ref="R47:W47"/>
    <mergeCell ref="X47:AO47"/>
    <mergeCell ref="AP47:AZ47"/>
    <mergeCell ref="BA47:BC47"/>
    <mergeCell ref="BE47:BG47"/>
    <mergeCell ref="C48:L48"/>
    <mergeCell ref="M48:Q48"/>
    <mergeCell ref="R48:W48"/>
    <mergeCell ref="X48:AO48"/>
    <mergeCell ref="AP48:AZ48"/>
    <mergeCell ref="BA48:BC48"/>
    <mergeCell ref="BE48:BG48"/>
    <mergeCell ref="C49:L49"/>
    <mergeCell ref="M49:Q49"/>
    <mergeCell ref="R49:W49"/>
    <mergeCell ref="X49:AO49"/>
    <mergeCell ref="AP49:AZ49"/>
    <mergeCell ref="BA49:BC49"/>
    <mergeCell ref="BE49:BG49"/>
    <mergeCell ref="C50:L50"/>
    <mergeCell ref="M50:Q50"/>
    <mergeCell ref="R50:W50"/>
    <mergeCell ref="X50:AO50"/>
    <mergeCell ref="AP50:AZ50"/>
    <mergeCell ref="BA50:BC50"/>
    <mergeCell ref="BE50:BG50"/>
    <mergeCell ref="C51:L51"/>
    <mergeCell ref="M51:Q51"/>
    <mergeCell ref="R51:W51"/>
    <mergeCell ref="X51:AO51"/>
    <mergeCell ref="AP51:AZ51"/>
    <mergeCell ref="BA51:BC51"/>
    <mergeCell ref="BE51:BG51"/>
    <mergeCell ref="C52:L52"/>
    <mergeCell ref="M52:Q52"/>
    <mergeCell ref="R52:W52"/>
    <mergeCell ref="X52:AO52"/>
    <mergeCell ref="AP52:AZ52"/>
    <mergeCell ref="BA52:BC52"/>
    <mergeCell ref="BE52:BG52"/>
    <mergeCell ref="C54:BG54"/>
    <mergeCell ref="C57:AD57"/>
    <mergeCell ref="AE57:AG57"/>
    <mergeCell ref="AH57:AI57"/>
    <mergeCell ref="AJ57:AN57"/>
    <mergeCell ref="AO57:AS57"/>
    <mergeCell ref="AT57:AY57"/>
    <mergeCell ref="AZ57:BG57"/>
    <mergeCell ref="C58:AD58"/>
    <mergeCell ref="AE58:AG58"/>
    <mergeCell ref="AH58:AI58"/>
    <mergeCell ref="AJ58:AN63"/>
    <mergeCell ref="AO58:AS63"/>
    <mergeCell ref="AT58:AY63"/>
    <mergeCell ref="AZ58:BG63"/>
    <mergeCell ref="C59:D60"/>
    <mergeCell ref="E59:AD60"/>
    <mergeCell ref="AE59:AG59"/>
    <mergeCell ref="AH59:AI59"/>
    <mergeCell ref="AE60:AG60"/>
    <mergeCell ref="AH60:AI60"/>
    <mergeCell ref="C61:D63"/>
    <mergeCell ref="E61:AD63"/>
    <mergeCell ref="AE61:AG61"/>
    <mergeCell ref="AH61:AI61"/>
    <mergeCell ref="AE62:AG62"/>
    <mergeCell ref="C64:AD64"/>
    <mergeCell ref="AE64:AG64"/>
    <mergeCell ref="AH64:AI64"/>
    <mergeCell ref="AJ64:AN69"/>
    <mergeCell ref="AO64:AS69"/>
    <mergeCell ref="AT64:AY69"/>
    <mergeCell ref="AZ64:BG69"/>
    <mergeCell ref="C65:D66"/>
    <mergeCell ref="E65:AD66"/>
    <mergeCell ref="AE65:AG65"/>
    <mergeCell ref="AH65:AI65"/>
    <mergeCell ref="AE66:AG66"/>
    <mergeCell ref="AH66:AI66"/>
    <mergeCell ref="C67:D69"/>
    <mergeCell ref="E67:AD69"/>
    <mergeCell ref="AE67:AG67"/>
    <mergeCell ref="AH67:AI67"/>
    <mergeCell ref="AE68:AG68"/>
    <mergeCell ref="C70:AD70"/>
    <mergeCell ref="AE70:AG70"/>
    <mergeCell ref="AH70:AI70"/>
    <mergeCell ref="AJ70:AN75"/>
    <mergeCell ref="AO70:AS75"/>
    <mergeCell ref="AT70:AY75"/>
    <mergeCell ref="AZ70:BG75"/>
    <mergeCell ref="C71:D72"/>
    <mergeCell ref="E71:AD72"/>
    <mergeCell ref="AH71:AI71"/>
    <mergeCell ref="AE72:AG72"/>
    <mergeCell ref="AH72:AI72"/>
    <mergeCell ref="C73:D75"/>
    <mergeCell ref="E73:AD75"/>
    <mergeCell ref="AE73:AG73"/>
    <mergeCell ref="AH73:AI73"/>
    <mergeCell ref="AE74:AG74"/>
    <mergeCell ref="C76:AD76"/>
    <mergeCell ref="AE76:AG76"/>
    <mergeCell ref="AH76:AI76"/>
    <mergeCell ref="AJ76:AN81"/>
    <mergeCell ref="AO76:AS81"/>
    <mergeCell ref="AT76:AY81"/>
    <mergeCell ref="AZ76:BG81"/>
    <mergeCell ref="C77:D78"/>
    <mergeCell ref="E77:AD78"/>
    <mergeCell ref="AH77:AI77"/>
    <mergeCell ref="AE78:AG78"/>
    <mergeCell ref="AH78:AI78"/>
    <mergeCell ref="C79:D81"/>
    <mergeCell ref="E79:AD81"/>
    <mergeCell ref="AE79:AG79"/>
    <mergeCell ref="AH79:AI79"/>
    <mergeCell ref="AE80:AG80"/>
    <mergeCell ref="C82:AD82"/>
    <mergeCell ref="AE82:AG82"/>
    <mergeCell ref="AH82:AI82"/>
    <mergeCell ref="AJ82:AN87"/>
    <mergeCell ref="AO82:AS87"/>
    <mergeCell ref="AT82:AY87"/>
    <mergeCell ref="AZ82:BG87"/>
    <mergeCell ref="C83:D84"/>
    <mergeCell ref="E83:AD84"/>
    <mergeCell ref="AH83:AI83"/>
    <mergeCell ref="AE84:AG84"/>
    <mergeCell ref="AH84:AI84"/>
    <mergeCell ref="C85:D87"/>
    <mergeCell ref="E85:AD87"/>
    <mergeCell ref="AE85:AG85"/>
    <mergeCell ref="AH85:AI85"/>
    <mergeCell ref="AE86:AG86"/>
    <mergeCell ref="C88:AD88"/>
    <mergeCell ref="AE88:AG88"/>
    <mergeCell ref="AH88:AI88"/>
    <mergeCell ref="AJ88:AN93"/>
    <mergeCell ref="AO88:AS93"/>
    <mergeCell ref="AT88:AY93"/>
    <mergeCell ref="AZ88:BG93"/>
    <mergeCell ref="C89:D90"/>
    <mergeCell ref="E89:AD90"/>
    <mergeCell ref="AH89:AI89"/>
    <mergeCell ref="AE90:AG90"/>
    <mergeCell ref="AH90:AI90"/>
    <mergeCell ref="C91:D93"/>
    <mergeCell ref="E91:AD93"/>
    <mergeCell ref="AE91:AG91"/>
    <mergeCell ref="AH91:AI91"/>
    <mergeCell ref="AE92:AG92"/>
    <mergeCell ref="C94:BG94"/>
    <mergeCell ref="C96:AD96"/>
    <mergeCell ref="AE96:AG96"/>
    <mergeCell ref="AH96:AI96"/>
    <mergeCell ref="AJ96:AN96"/>
    <mergeCell ref="AO96:AS96"/>
    <mergeCell ref="AT96:AY96"/>
    <mergeCell ref="AZ96:BG96"/>
    <mergeCell ref="C97:AD97"/>
    <mergeCell ref="AE97:AG97"/>
    <mergeCell ref="AH97:AI97"/>
    <mergeCell ref="AJ97:AN102"/>
    <mergeCell ref="AO97:AS102"/>
    <mergeCell ref="AT97:AY102"/>
    <mergeCell ref="AZ97:BG102"/>
    <mergeCell ref="C98:D99"/>
    <mergeCell ref="E98:AD99"/>
    <mergeCell ref="AH98:AI98"/>
    <mergeCell ref="AE99:AG99"/>
    <mergeCell ref="AH99:AI99"/>
    <mergeCell ref="C100:D102"/>
    <mergeCell ref="E100:AD102"/>
    <mergeCell ref="AE100:AG100"/>
    <mergeCell ref="AH100:AI100"/>
    <mergeCell ref="AE101:AG101"/>
    <mergeCell ref="C103:AD103"/>
    <mergeCell ref="AE103:AG103"/>
    <mergeCell ref="AH103:AI103"/>
    <mergeCell ref="AJ103:AN108"/>
    <mergeCell ref="AO103:AS108"/>
    <mergeCell ref="AT103:AY108"/>
    <mergeCell ref="AZ103:BG108"/>
    <mergeCell ref="C104:D105"/>
    <mergeCell ref="E104:AD105"/>
    <mergeCell ref="AH104:AI104"/>
    <mergeCell ref="AE105:AG105"/>
    <mergeCell ref="AH105:AI105"/>
    <mergeCell ref="C106:D108"/>
    <mergeCell ref="E106:AD108"/>
    <mergeCell ref="AE106:AG106"/>
    <mergeCell ref="AH106:AI106"/>
    <mergeCell ref="AE107:AG107"/>
    <mergeCell ref="C109:AD109"/>
    <mergeCell ref="AE109:AG109"/>
    <mergeCell ref="AH109:AI109"/>
    <mergeCell ref="AJ109:AN114"/>
    <mergeCell ref="AO109:AS114"/>
    <mergeCell ref="AT109:AY114"/>
    <mergeCell ref="AZ109:BG114"/>
    <mergeCell ref="C110:D111"/>
    <mergeCell ref="E110:AD111"/>
    <mergeCell ref="AH110:AI110"/>
    <mergeCell ref="AE111:AG111"/>
    <mergeCell ref="AH111:AI111"/>
    <mergeCell ref="C112:D114"/>
    <mergeCell ref="E112:AD114"/>
    <mergeCell ref="AE112:AG112"/>
    <mergeCell ref="AH112:AI112"/>
    <mergeCell ref="AE113:AG113"/>
    <mergeCell ref="C115:AD115"/>
    <mergeCell ref="AE115:AG115"/>
    <mergeCell ref="AH115:AI115"/>
    <mergeCell ref="AJ115:AN120"/>
    <mergeCell ref="AO115:AS120"/>
    <mergeCell ref="AT115:AY120"/>
    <mergeCell ref="AZ115:BG120"/>
    <mergeCell ref="C116:D117"/>
    <mergeCell ref="E116:AD117"/>
    <mergeCell ref="AH116:AI116"/>
    <mergeCell ref="AE117:AG117"/>
    <mergeCell ref="AH117:AI117"/>
    <mergeCell ref="C118:D120"/>
    <mergeCell ref="E118:AD120"/>
    <mergeCell ref="AE118:AG118"/>
    <mergeCell ref="AH118:AI118"/>
    <mergeCell ref="AE119:AG119"/>
    <mergeCell ref="C121:AD121"/>
    <mergeCell ref="AE121:AG121"/>
    <mergeCell ref="AH121:AI121"/>
    <mergeCell ref="AJ121:AN126"/>
    <mergeCell ref="AO121:AS126"/>
    <mergeCell ref="AT121:AY126"/>
    <mergeCell ref="AZ121:BG126"/>
    <mergeCell ref="C122:D123"/>
    <mergeCell ref="E122:AD123"/>
    <mergeCell ref="AH122:AI122"/>
    <mergeCell ref="AE123:AG123"/>
    <mergeCell ref="AH123:AI123"/>
    <mergeCell ref="C124:D126"/>
    <mergeCell ref="E124:AD126"/>
    <mergeCell ref="AE124:AG124"/>
    <mergeCell ref="AH124:AI124"/>
    <mergeCell ref="AE125:AG125"/>
    <mergeCell ref="C127:BG127"/>
    <mergeCell ref="C129:AD129"/>
    <mergeCell ref="AE129:AG129"/>
    <mergeCell ref="AH129:AI129"/>
    <mergeCell ref="AJ129:AN129"/>
    <mergeCell ref="AO129:AS129"/>
    <mergeCell ref="AT129:AY129"/>
    <mergeCell ref="AZ129:BG129"/>
    <mergeCell ref="C130:AD130"/>
    <mergeCell ref="AE130:AG130"/>
    <mergeCell ref="AH130:AI130"/>
    <mergeCell ref="AJ130:AN135"/>
    <mergeCell ref="AO130:AS135"/>
    <mergeCell ref="AT130:AY135"/>
    <mergeCell ref="AZ130:BG135"/>
    <mergeCell ref="C131:D132"/>
    <mergeCell ref="E131:AD132"/>
    <mergeCell ref="AH131:AI131"/>
    <mergeCell ref="AE132:AG132"/>
    <mergeCell ref="AH132:AI132"/>
    <mergeCell ref="C133:D135"/>
    <mergeCell ref="E133:AD135"/>
    <mergeCell ref="AE133:AG133"/>
    <mergeCell ref="AH133:AI133"/>
    <mergeCell ref="AE134:AG134"/>
    <mergeCell ref="C136:AD136"/>
    <mergeCell ref="AE136:AG136"/>
    <mergeCell ref="AH136:AI136"/>
    <mergeCell ref="AJ136:AN141"/>
    <mergeCell ref="AO136:AS141"/>
    <mergeCell ref="AT136:AY141"/>
    <mergeCell ref="AZ136:BG141"/>
    <mergeCell ref="C137:D138"/>
    <mergeCell ref="E137:AD138"/>
    <mergeCell ref="AH137:AI137"/>
    <mergeCell ref="AE138:AG138"/>
    <mergeCell ref="AH138:AI138"/>
    <mergeCell ref="C139:D141"/>
    <mergeCell ref="E139:AD141"/>
    <mergeCell ref="AE139:AG139"/>
    <mergeCell ref="AH139:AI139"/>
    <mergeCell ref="AE140:AG140"/>
    <mergeCell ref="C142:AD142"/>
    <mergeCell ref="AE142:AG142"/>
    <mergeCell ref="AH142:AI142"/>
    <mergeCell ref="AJ142:AN147"/>
    <mergeCell ref="AO142:AS147"/>
    <mergeCell ref="AT142:AY147"/>
    <mergeCell ref="AZ142:BG147"/>
    <mergeCell ref="C143:D144"/>
    <mergeCell ref="E143:AD144"/>
    <mergeCell ref="AH143:AI143"/>
    <mergeCell ref="AE144:AG144"/>
    <mergeCell ref="AH144:AI144"/>
    <mergeCell ref="C145:D147"/>
    <mergeCell ref="E145:AD147"/>
    <mergeCell ref="AE145:AG145"/>
    <mergeCell ref="AH145:AI145"/>
    <mergeCell ref="AE146:AG146"/>
    <mergeCell ref="C148:AD148"/>
    <mergeCell ref="AE148:AG148"/>
    <mergeCell ref="AH148:AI148"/>
    <mergeCell ref="AJ148:AN153"/>
    <mergeCell ref="AO148:AS153"/>
    <mergeCell ref="AT148:AY153"/>
    <mergeCell ref="AZ148:BG153"/>
    <mergeCell ref="C149:D150"/>
    <mergeCell ref="E149:AD150"/>
    <mergeCell ref="AH149:AI149"/>
    <mergeCell ref="AE150:AG150"/>
    <mergeCell ref="AH150:AI150"/>
    <mergeCell ref="C151:D153"/>
    <mergeCell ref="E151:AD153"/>
    <mergeCell ref="AE151:AG151"/>
    <mergeCell ref="AH151:AI151"/>
    <mergeCell ref="AE152:AG152"/>
    <mergeCell ref="C154:AD154"/>
    <mergeCell ref="AE154:AG154"/>
    <mergeCell ref="AH154:AI154"/>
    <mergeCell ref="AJ154:AN159"/>
    <mergeCell ref="AO154:AS159"/>
    <mergeCell ref="AT154:AY159"/>
    <mergeCell ref="AZ154:BG159"/>
    <mergeCell ref="C155:D156"/>
    <mergeCell ref="E155:AD156"/>
    <mergeCell ref="AH155:AI155"/>
    <mergeCell ref="AE156:AG156"/>
    <mergeCell ref="AH156:AI156"/>
    <mergeCell ref="C157:D159"/>
    <mergeCell ref="E157:AD159"/>
    <mergeCell ref="AE157:AG157"/>
    <mergeCell ref="AH157:AI157"/>
    <mergeCell ref="AE158:AG158"/>
    <mergeCell ref="C161:AD161"/>
    <mergeCell ref="AE161:AG161"/>
    <mergeCell ref="AH161:AI161"/>
    <mergeCell ref="AJ161:AN161"/>
    <mergeCell ref="AO161:AS161"/>
    <mergeCell ref="AT161:AY161"/>
    <mergeCell ref="AZ161:BG161"/>
    <mergeCell ref="C162:AD162"/>
    <mergeCell ref="AE162:AG162"/>
    <mergeCell ref="AH162:AI162"/>
    <mergeCell ref="AJ162:AN167"/>
    <mergeCell ref="AO162:AS167"/>
    <mergeCell ref="AT162:AY167"/>
    <mergeCell ref="AZ162:BG167"/>
    <mergeCell ref="C163:D164"/>
    <mergeCell ref="E163:AD164"/>
    <mergeCell ref="AH163:AI163"/>
    <mergeCell ref="AE164:AG164"/>
    <mergeCell ref="AH164:AI164"/>
    <mergeCell ref="C165:D167"/>
    <mergeCell ref="E165:AD167"/>
    <mergeCell ref="AE165:AG165"/>
    <mergeCell ref="AH165:AI165"/>
    <mergeCell ref="AE166:AG166"/>
    <mergeCell ref="C168:AD168"/>
    <mergeCell ref="AE168:AG168"/>
    <mergeCell ref="AH168:AI168"/>
    <mergeCell ref="AJ168:AN173"/>
    <mergeCell ref="AO168:AS173"/>
    <mergeCell ref="AT168:AY173"/>
    <mergeCell ref="AZ168:BG173"/>
    <mergeCell ref="C169:D170"/>
    <mergeCell ref="E169:AD170"/>
    <mergeCell ref="AH169:AI169"/>
    <mergeCell ref="AE170:AG170"/>
    <mergeCell ref="AH170:AI170"/>
    <mergeCell ref="C171:D173"/>
    <mergeCell ref="E171:AD173"/>
    <mergeCell ref="AE171:AG171"/>
    <mergeCell ref="AH171:AI171"/>
    <mergeCell ref="AE172:AG172"/>
    <mergeCell ref="C174:AD174"/>
    <mergeCell ref="AE174:AG174"/>
    <mergeCell ref="AH174:AI174"/>
    <mergeCell ref="AJ174:AN179"/>
    <mergeCell ref="AO174:AS179"/>
    <mergeCell ref="AT174:AY179"/>
    <mergeCell ref="AZ174:BG179"/>
    <mergeCell ref="C175:D176"/>
    <mergeCell ref="E175:AD176"/>
    <mergeCell ref="AH175:AI175"/>
    <mergeCell ref="AE176:AG176"/>
    <mergeCell ref="AH176:AI176"/>
    <mergeCell ref="C177:D179"/>
    <mergeCell ref="E177:AD179"/>
    <mergeCell ref="AE177:AG177"/>
    <mergeCell ref="AH177:AI177"/>
    <mergeCell ref="AE178:AG178"/>
    <mergeCell ref="C180:AD180"/>
    <mergeCell ref="AE180:AG180"/>
    <mergeCell ref="AH180:AI180"/>
    <mergeCell ref="AJ180:AN185"/>
    <mergeCell ref="AO180:AS185"/>
    <mergeCell ref="AT180:AY185"/>
    <mergeCell ref="AZ180:BG185"/>
    <mergeCell ref="C181:D182"/>
    <mergeCell ref="E181:AD182"/>
    <mergeCell ref="AH181:AI181"/>
    <mergeCell ref="AE182:AG182"/>
    <mergeCell ref="AH182:AI182"/>
    <mergeCell ref="C183:D185"/>
    <mergeCell ref="E183:AD185"/>
    <mergeCell ref="AE183:AG183"/>
    <mergeCell ref="AH183:AI183"/>
    <mergeCell ref="AE184:AG184"/>
    <mergeCell ref="C186:AD186"/>
    <mergeCell ref="AE186:AG186"/>
    <mergeCell ref="AH186:AI186"/>
    <mergeCell ref="AJ186:AN191"/>
    <mergeCell ref="AO186:AS191"/>
    <mergeCell ref="AT186:AY191"/>
    <mergeCell ref="AZ186:BG191"/>
    <mergeCell ref="C187:D188"/>
    <mergeCell ref="E187:AD188"/>
    <mergeCell ref="AE187:AG187"/>
    <mergeCell ref="AH187:AI187"/>
    <mergeCell ref="AE188:AG188"/>
    <mergeCell ref="AH188:AI188"/>
    <mergeCell ref="C189:D191"/>
    <mergeCell ref="E189:AD191"/>
    <mergeCell ref="AE189:AG189"/>
    <mergeCell ref="AH189:AI189"/>
    <mergeCell ref="AE190:AG190"/>
    <mergeCell ref="C192:AD192"/>
    <mergeCell ref="AE192:AG192"/>
    <mergeCell ref="AH192:AI192"/>
    <mergeCell ref="AJ192:AN197"/>
    <mergeCell ref="AO192:AS197"/>
    <mergeCell ref="AT192:AY197"/>
    <mergeCell ref="AZ192:BG197"/>
    <mergeCell ref="C193:D194"/>
    <mergeCell ref="E193:AD194"/>
    <mergeCell ref="AE193:AG193"/>
    <mergeCell ref="AH193:AI193"/>
    <mergeCell ref="AE194:AG194"/>
    <mergeCell ref="AH194:AI194"/>
    <mergeCell ref="C195:D197"/>
    <mergeCell ref="E195:AD197"/>
    <mergeCell ref="AE195:AG195"/>
    <mergeCell ref="AH195:AI195"/>
    <mergeCell ref="AE196:AG196"/>
    <mergeCell ref="C199:AD199"/>
    <mergeCell ref="AE199:AG199"/>
    <mergeCell ref="AH199:AI199"/>
    <mergeCell ref="AJ199:AN199"/>
    <mergeCell ref="AO199:AS199"/>
    <mergeCell ref="AT199:AY199"/>
    <mergeCell ref="AZ199:BG199"/>
    <mergeCell ref="C200:AD200"/>
    <mergeCell ref="AE200:AG200"/>
    <mergeCell ref="AH200:AI200"/>
    <mergeCell ref="AJ200:AN205"/>
    <mergeCell ref="AO200:AS205"/>
    <mergeCell ref="AT200:AY205"/>
    <mergeCell ref="AZ200:BG205"/>
    <mergeCell ref="C201:D202"/>
    <mergeCell ref="E201:AD202"/>
    <mergeCell ref="AE201:AG201"/>
    <mergeCell ref="AH201:AI201"/>
    <mergeCell ref="AE202:AG202"/>
    <mergeCell ref="AH202:AI202"/>
    <mergeCell ref="C203:D205"/>
    <mergeCell ref="E203:AD205"/>
    <mergeCell ref="AE203:AG203"/>
    <mergeCell ref="AH203:AI203"/>
    <mergeCell ref="AE204:AG204"/>
    <mergeCell ref="C206:AD206"/>
    <mergeCell ref="AE206:AG206"/>
    <mergeCell ref="AH206:AI206"/>
    <mergeCell ref="AJ206:AN211"/>
    <mergeCell ref="AO206:AS211"/>
    <mergeCell ref="AT206:AY211"/>
    <mergeCell ref="AZ206:BG211"/>
    <mergeCell ref="C207:D208"/>
    <mergeCell ref="E207:AD208"/>
    <mergeCell ref="AE207:AG207"/>
    <mergeCell ref="AH207:AI207"/>
    <mergeCell ref="AE208:AG208"/>
    <mergeCell ref="AH208:AI208"/>
    <mergeCell ref="C209:D211"/>
    <mergeCell ref="E209:AD211"/>
    <mergeCell ref="AE209:AG209"/>
    <mergeCell ref="AH209:AI209"/>
    <mergeCell ref="AE210:AG210"/>
  </mergeCells>
  <dataValidations count="4">
    <dataValidation allowBlank="true" operator="between" showDropDown="false" showErrorMessage="true" showInputMessage="false" sqref="BJ29:BJ53" type="list">
      <formula1>製品リスト</formula1>
      <formula2>0</formula2>
    </dataValidation>
    <dataValidation allowBlank="true" operator="between" showDropDown="false" showErrorMessage="true" showInputMessage="false" sqref="R29:W53" type="list">
      <formula1>役割リスト</formula1>
      <formula2>0</formula2>
    </dataValidation>
    <dataValidation allowBlank="true" operator="between" showDropDown="false" showErrorMessage="true" showInputMessage="false" sqref="M29:Q53" type="list">
      <formula1>分野リスト</formula1>
      <formula2>0</formula2>
    </dataValidation>
    <dataValidation allowBlank="true" operator="between" showDropDown="false" showErrorMessage="true" showInputMessage="false" sqref="C29:L53" type="list">
      <formula1>業種リスト</formula1>
      <formula2>0</formula2>
    </dataValidation>
  </dataValidations>
  <printOptions headings="false" gridLines="false" gridLinesSet="true" horizontalCentered="true" verticalCentered="true"/>
  <pageMargins left="0.747916666666667" right="0.747916666666667" top="0.511805555555555" bottom="0.511805555555555" header="0.511805555555555" footer="0.511805555555555"/>
  <pageSetup paperSize="9" scale="73"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rowBreaks count="7" manualBreakCount="7">
    <brk id="27" man="true" max="16383" min="0"/>
    <brk id="55" man="true" max="16383" min="0"/>
    <brk id="87" man="true" max="16383" min="0"/>
    <brk id="94" man="true" max="16383" min="0"/>
    <brk id="127" man="true" max="16383" min="0"/>
    <brk id="159" man="true" max="16383" min="0"/>
    <brk id="197" man="true" max="16383" min="0"/>
  </rowBreaks>
  <legacyDrawing r:id="rId2"/>
</worksheet>
</file>

<file path=xl/worksheets/sheet2.xml><?xml version="1.0" encoding="utf-8"?>
<worksheet xmlns="http://schemas.openxmlformats.org/spreadsheetml/2006/main" xmlns:r="http://schemas.openxmlformats.org/officeDocument/2006/relationships">
  <sheetPr filterMode="false">
    <pageSetUpPr fitToPage="false"/>
  </sheetPr>
  <dimension ref="B3:M180"/>
  <sheetViews>
    <sheetView showFormulas="false" showGridLines="true" showRowColHeaders="true" showZeros="true" rightToLeft="false" tabSelected="false" showOutlineSymbols="true" defaultGridColor="true" view="pageBreakPreview" topLeftCell="A4" colorId="64" zoomScale="100" zoomScaleNormal="100" zoomScalePageLayoutView="100" workbookViewId="0">
      <selection pane="topLeft" activeCell="H19" activeCellId="0" sqref="H19"/>
    </sheetView>
  </sheetViews>
  <sheetFormatPr defaultRowHeight="14.25" zeroHeight="false" outlineLevelRow="0" outlineLevelCol="0"/>
  <cols>
    <col collapsed="false" customWidth="true" hidden="false" outlineLevel="0" max="1" min="1" style="0" width="8.45"/>
    <col collapsed="false" customWidth="true" hidden="false" outlineLevel="0" max="2" min="2" style="0" width="23.51"/>
    <col collapsed="false" customWidth="true" hidden="false" outlineLevel="0" max="3" min="3" style="0" width="8.45"/>
    <col collapsed="false" customWidth="true" hidden="false" outlineLevel="0" max="4" min="4" style="0" width="12.12"/>
    <col collapsed="false" customWidth="true" hidden="false" outlineLevel="0" max="7" min="5" style="0" width="8.45"/>
    <col collapsed="false" customWidth="false" hidden="false" outlineLevel="0" max="8" min="8" style="0" width="11.5"/>
    <col collapsed="false" customWidth="true" hidden="false" outlineLevel="0" max="11" min="9" style="0" width="8.45"/>
    <col collapsed="false" customWidth="true" hidden="false" outlineLevel="0" max="12" min="12" style="0" width="30.62"/>
    <col collapsed="false" customWidth="true" hidden="false" outlineLevel="0" max="1025" min="13" style="0" width="8.45"/>
  </cols>
  <sheetData>
    <row r="3" customFormat="false" ht="14.25" hidden="false" customHeight="false" outlineLevel="0" collapsed="false">
      <c r="B3" s="0" t="s">
        <v>213</v>
      </c>
      <c r="C3" s="90"/>
      <c r="D3" s="0" t="s">
        <v>214</v>
      </c>
      <c r="F3" s="91" t="s">
        <v>215</v>
      </c>
      <c r="H3" s="91" t="s">
        <v>216</v>
      </c>
      <c r="J3" s="91" t="s">
        <v>217</v>
      </c>
      <c r="L3" s="91" t="s">
        <v>218</v>
      </c>
    </row>
    <row r="4" customFormat="false" ht="14.25" hidden="false" customHeight="false" outlineLevel="0" collapsed="false">
      <c r="B4" s="92"/>
      <c r="C4" s="90"/>
      <c r="D4" s="93"/>
      <c r="F4" s="93"/>
      <c r="H4" s="94"/>
      <c r="J4" s="93"/>
      <c r="L4" s="92"/>
      <c r="M4" s="95"/>
    </row>
    <row r="5" customFormat="false" ht="14.25" hidden="false" customHeight="false" outlineLevel="0" collapsed="false">
      <c r="B5" s="96" t="s">
        <v>219</v>
      </c>
      <c r="D5" s="94" t="s">
        <v>73</v>
      </c>
      <c r="F5" s="93" t="s">
        <v>220</v>
      </c>
      <c r="H5" s="97" t="s">
        <v>221</v>
      </c>
      <c r="J5" s="93" t="s">
        <v>222</v>
      </c>
      <c r="L5" s="98" t="s">
        <v>223</v>
      </c>
      <c r="M5" s="95"/>
    </row>
    <row r="6" customFormat="false" ht="14.25" hidden="false" customHeight="false" outlineLevel="0" collapsed="false">
      <c r="B6" s="96" t="s">
        <v>224</v>
      </c>
      <c r="D6" s="99" t="s">
        <v>111</v>
      </c>
      <c r="F6" s="93" t="s">
        <v>225</v>
      </c>
      <c r="H6" s="100" t="s">
        <v>74</v>
      </c>
      <c r="J6" s="93" t="s">
        <v>226</v>
      </c>
      <c r="L6" s="101" t="s">
        <v>227</v>
      </c>
      <c r="M6" s="95"/>
    </row>
    <row r="7" customFormat="false" ht="14.25" hidden="false" customHeight="false" outlineLevel="0" collapsed="false">
      <c r="B7" s="102" t="s">
        <v>228</v>
      </c>
      <c r="D7" s="103" t="s">
        <v>68</v>
      </c>
      <c r="H7" s="100" t="s">
        <v>229</v>
      </c>
      <c r="L7" s="101" t="s">
        <v>230</v>
      </c>
      <c r="M7" s="95"/>
    </row>
    <row r="8" customFormat="false" ht="14.25" hidden="false" customHeight="false" outlineLevel="0" collapsed="false">
      <c r="B8" s="102" t="s">
        <v>231</v>
      </c>
      <c r="D8" s="103" t="s">
        <v>232</v>
      </c>
      <c r="H8" s="100" t="s">
        <v>233</v>
      </c>
      <c r="L8" s="101" t="s">
        <v>234</v>
      </c>
      <c r="M8" s="95"/>
    </row>
    <row r="9" customFormat="false" ht="14.25" hidden="false" customHeight="false" outlineLevel="0" collapsed="false">
      <c r="B9" s="102" t="s">
        <v>235</v>
      </c>
      <c r="D9" s="103" t="s">
        <v>31</v>
      </c>
      <c r="H9" s="100" t="s">
        <v>236</v>
      </c>
      <c r="L9" s="101" t="s">
        <v>237</v>
      </c>
      <c r="M9" s="95"/>
    </row>
    <row r="10" customFormat="false" ht="14.25" hidden="false" customHeight="false" outlineLevel="0" collapsed="false">
      <c r="B10" s="102" t="s">
        <v>238</v>
      </c>
      <c r="D10" s="103" t="s">
        <v>52</v>
      </c>
      <c r="H10" s="100" t="s">
        <v>78</v>
      </c>
      <c r="L10" s="101" t="s">
        <v>239</v>
      </c>
      <c r="M10" s="95"/>
    </row>
    <row r="11" customFormat="false" ht="14.25" hidden="false" customHeight="false" outlineLevel="0" collapsed="false">
      <c r="B11" s="102" t="s">
        <v>240</v>
      </c>
      <c r="D11" s="103" t="s">
        <v>55</v>
      </c>
      <c r="H11" s="100" t="s">
        <v>82</v>
      </c>
      <c r="L11" s="101" t="s">
        <v>241</v>
      </c>
      <c r="M11" s="95"/>
    </row>
    <row r="12" customFormat="false" ht="14.25" hidden="false" customHeight="false" outlineLevel="0" collapsed="false">
      <c r="B12" s="102" t="s">
        <v>242</v>
      </c>
      <c r="D12" s="103" t="s">
        <v>243</v>
      </c>
      <c r="F12" s="91" t="s">
        <v>244</v>
      </c>
      <c r="H12" s="100" t="s">
        <v>245</v>
      </c>
      <c r="L12" s="101" t="s">
        <v>246</v>
      </c>
      <c r="M12" s="95"/>
    </row>
    <row r="13" customFormat="false" ht="14.25" hidden="false" customHeight="false" outlineLevel="0" collapsed="false">
      <c r="B13" s="102" t="s">
        <v>72</v>
      </c>
      <c r="D13" s="103" t="s">
        <v>33</v>
      </c>
      <c r="F13" s="90" t="e">
        <f aca="false">IF(LEN(#REF!)=10,#REF!,REPT("0",10-LEN(#REF!))&amp;#REF!)</f>
        <v>#REF!</v>
      </c>
      <c r="H13" s="100" t="s">
        <v>247</v>
      </c>
      <c r="L13" s="104" t="s">
        <v>248</v>
      </c>
      <c r="M13" s="95"/>
    </row>
    <row r="14" customFormat="false" ht="14.25" hidden="false" customHeight="false" outlineLevel="0" collapsed="false">
      <c r="B14" s="102" t="s">
        <v>67</v>
      </c>
      <c r="D14" s="103" t="s">
        <v>249</v>
      </c>
      <c r="F14" s="0" t="e">
        <f aca="false">MID(F13,6,5)&amp;MID(F13,1,5)</f>
        <v>#REF!</v>
      </c>
      <c r="H14" s="100" t="s">
        <v>56</v>
      </c>
      <c r="L14" s="98" t="s">
        <v>250</v>
      </c>
      <c r="M14" s="95"/>
    </row>
    <row r="15" customFormat="false" ht="14.25" hidden="false" customHeight="false" outlineLevel="0" collapsed="false">
      <c r="B15" s="102" t="s">
        <v>251</v>
      </c>
      <c r="D15" s="103" t="s">
        <v>252</v>
      </c>
      <c r="H15" s="100" t="s">
        <v>98</v>
      </c>
      <c r="L15" s="101" t="s">
        <v>253</v>
      </c>
      <c r="M15" s="95"/>
    </row>
    <row r="16" customFormat="false" ht="14.25" hidden="false" customHeight="false" outlineLevel="0" collapsed="false">
      <c r="B16" s="105" t="s">
        <v>54</v>
      </c>
      <c r="D16" s="106" t="s">
        <v>254</v>
      </c>
      <c r="H16" s="100" t="s">
        <v>101</v>
      </c>
      <c r="L16" s="101" t="s">
        <v>255</v>
      </c>
      <c r="M16" s="95"/>
    </row>
    <row r="17" customFormat="false" ht="14.25" hidden="false" customHeight="false" outlineLevel="0" collapsed="false">
      <c r="B17" s="96" t="s">
        <v>256</v>
      </c>
      <c r="H17" s="100" t="s">
        <v>64</v>
      </c>
      <c r="L17" s="101" t="s">
        <v>257</v>
      </c>
      <c r="M17" s="95"/>
    </row>
    <row r="18" customFormat="false" ht="14.25" hidden="false" customHeight="false" outlineLevel="0" collapsed="false">
      <c r="B18" s="102" t="s">
        <v>258</v>
      </c>
      <c r="H18" s="107" t="s">
        <v>34</v>
      </c>
      <c r="L18" s="101" t="s">
        <v>259</v>
      </c>
      <c r="M18" s="95"/>
    </row>
    <row r="19" customFormat="false" ht="14.25" hidden="false" customHeight="false" outlineLevel="0" collapsed="false">
      <c r="B19" s="102" t="s">
        <v>260</v>
      </c>
      <c r="H19" s="100" t="s">
        <v>261</v>
      </c>
      <c r="L19" s="101" t="s">
        <v>262</v>
      </c>
      <c r="M19" s="95"/>
    </row>
    <row r="20" customFormat="false" ht="14.25" hidden="false" customHeight="false" outlineLevel="0" collapsed="false">
      <c r="B20" s="102" t="s">
        <v>263</v>
      </c>
      <c r="H20" s="100" t="s">
        <v>264</v>
      </c>
      <c r="L20" s="101" t="s">
        <v>265</v>
      </c>
      <c r="M20" s="95"/>
    </row>
    <row r="21" customFormat="false" ht="14.25" hidden="false" customHeight="false" outlineLevel="0" collapsed="false">
      <c r="B21" s="105" t="s">
        <v>266</v>
      </c>
      <c r="H21" s="100" t="s">
        <v>69</v>
      </c>
      <c r="L21" s="101" t="s">
        <v>267</v>
      </c>
      <c r="M21" s="95"/>
    </row>
    <row r="22" customFormat="false" ht="14.25" hidden="false" customHeight="false" outlineLevel="0" collapsed="false">
      <c r="B22" s="96" t="s">
        <v>268</v>
      </c>
      <c r="H22" s="100" t="s">
        <v>269</v>
      </c>
      <c r="L22" s="101" t="s">
        <v>270</v>
      </c>
      <c r="M22" s="95"/>
    </row>
    <row r="23" customFormat="false" ht="14.25" hidden="false" customHeight="false" outlineLevel="0" collapsed="false">
      <c r="B23" s="102" t="s">
        <v>271</v>
      </c>
      <c r="H23" s="100" t="s">
        <v>272</v>
      </c>
      <c r="L23" s="101" t="s">
        <v>273</v>
      </c>
      <c r="M23" s="95"/>
    </row>
    <row r="24" customFormat="false" ht="14.25" hidden="false" customHeight="false" outlineLevel="0" collapsed="false">
      <c r="B24" s="102" t="s">
        <v>274</v>
      </c>
      <c r="H24" s="100" t="s">
        <v>275</v>
      </c>
      <c r="L24" s="101" t="s">
        <v>276</v>
      </c>
      <c r="M24" s="95"/>
    </row>
    <row r="25" customFormat="false" ht="14.25" hidden="false" customHeight="false" outlineLevel="0" collapsed="false">
      <c r="B25" s="102" t="s">
        <v>277</v>
      </c>
      <c r="H25" s="100" t="s">
        <v>278</v>
      </c>
      <c r="L25" s="101" t="s">
        <v>279</v>
      </c>
      <c r="M25" s="95"/>
    </row>
    <row r="26" customFormat="false" ht="14.25" hidden="false" customHeight="false" outlineLevel="0" collapsed="false">
      <c r="B26" s="102" t="s">
        <v>77</v>
      </c>
      <c r="H26" s="100" t="s">
        <v>280</v>
      </c>
      <c r="L26" s="101" t="s">
        <v>281</v>
      </c>
      <c r="M26" s="95"/>
    </row>
    <row r="27" customFormat="false" ht="14.25" hidden="false" customHeight="false" outlineLevel="0" collapsed="false">
      <c r="B27" s="102" t="s">
        <v>282</v>
      </c>
      <c r="H27" s="100" t="s">
        <v>283</v>
      </c>
      <c r="L27" s="101" t="s">
        <v>284</v>
      </c>
      <c r="M27" s="95"/>
    </row>
    <row r="28" customFormat="false" ht="14.25" hidden="false" customHeight="false" outlineLevel="0" collapsed="false">
      <c r="B28" s="102" t="s">
        <v>285</v>
      </c>
      <c r="H28" s="108" t="s">
        <v>254</v>
      </c>
      <c r="L28" s="101" t="s">
        <v>286</v>
      </c>
      <c r="M28" s="95"/>
    </row>
    <row r="29" customFormat="false" ht="14.25" hidden="false" customHeight="false" outlineLevel="0" collapsed="false">
      <c r="B29" s="102" t="s">
        <v>287</v>
      </c>
      <c r="L29" s="101" t="s">
        <v>288</v>
      </c>
      <c r="M29" s="95"/>
    </row>
    <row r="30" customFormat="false" ht="14.25" hidden="false" customHeight="false" outlineLevel="0" collapsed="false">
      <c r="B30" s="102" t="s">
        <v>289</v>
      </c>
      <c r="L30" s="101" t="s">
        <v>290</v>
      </c>
      <c r="M30" s="95"/>
    </row>
    <row r="31" customFormat="false" ht="14.25" hidden="false" customHeight="false" outlineLevel="0" collapsed="false">
      <c r="B31" s="102" t="s">
        <v>291</v>
      </c>
      <c r="L31" s="101" t="s">
        <v>292</v>
      </c>
      <c r="M31" s="95"/>
    </row>
    <row r="32" customFormat="false" ht="14.25" hidden="false" customHeight="false" outlineLevel="0" collapsed="false">
      <c r="B32" s="102" t="s">
        <v>293</v>
      </c>
      <c r="L32" s="101" t="s">
        <v>294</v>
      </c>
      <c r="M32" s="95"/>
    </row>
    <row r="33" customFormat="false" ht="14.25" hidden="false" customHeight="false" outlineLevel="0" collapsed="false">
      <c r="B33" s="102" t="s">
        <v>51</v>
      </c>
      <c r="L33" s="101" t="s">
        <v>295</v>
      </c>
      <c r="M33" s="95"/>
    </row>
    <row r="34" customFormat="false" ht="14.25" hidden="false" customHeight="false" outlineLevel="0" collapsed="false">
      <c r="B34" s="102" t="s">
        <v>296</v>
      </c>
      <c r="L34" s="101" t="s">
        <v>297</v>
      </c>
      <c r="M34" s="95"/>
    </row>
    <row r="35" customFormat="false" ht="14.25" hidden="false" customHeight="false" outlineLevel="0" collapsed="false">
      <c r="B35" s="102" t="s">
        <v>105</v>
      </c>
      <c r="L35" s="101" t="s">
        <v>298</v>
      </c>
      <c r="M35" s="95"/>
    </row>
    <row r="36" customFormat="false" ht="14.25" hidden="false" customHeight="false" outlineLevel="0" collapsed="false">
      <c r="B36" s="105" t="s">
        <v>299</v>
      </c>
      <c r="L36" s="101" t="s">
        <v>300</v>
      </c>
      <c r="M36" s="95"/>
    </row>
    <row r="37" customFormat="false" ht="14.25" hidden="false" customHeight="false" outlineLevel="0" collapsed="false">
      <c r="B37" s="96" t="s">
        <v>301</v>
      </c>
      <c r="L37" s="101" t="s">
        <v>302</v>
      </c>
      <c r="M37" s="95"/>
    </row>
    <row r="38" customFormat="false" ht="14.25" hidden="false" customHeight="false" outlineLevel="0" collapsed="false">
      <c r="B38" s="102" t="s">
        <v>303</v>
      </c>
      <c r="L38" s="101" t="s">
        <v>304</v>
      </c>
      <c r="M38" s="95"/>
    </row>
    <row r="39" customFormat="false" ht="14.25" hidden="false" customHeight="false" outlineLevel="0" collapsed="false">
      <c r="B39" s="102" t="s">
        <v>305</v>
      </c>
      <c r="L39" s="101" t="s">
        <v>306</v>
      </c>
      <c r="M39" s="95"/>
    </row>
    <row r="40" customFormat="false" ht="14.25" hidden="false" customHeight="false" outlineLevel="0" collapsed="false">
      <c r="B40" s="102" t="s">
        <v>307</v>
      </c>
      <c r="L40" s="101" t="s">
        <v>308</v>
      </c>
      <c r="M40" s="95"/>
    </row>
    <row r="41" customFormat="false" ht="14.25" hidden="false" customHeight="false" outlineLevel="0" collapsed="false">
      <c r="B41" s="102" t="s">
        <v>309</v>
      </c>
      <c r="L41" s="101" t="s">
        <v>310</v>
      </c>
      <c r="M41" s="95"/>
    </row>
    <row r="42" customFormat="false" ht="14.25" hidden="false" customHeight="false" outlineLevel="0" collapsed="false">
      <c r="B42" s="102" t="s">
        <v>311</v>
      </c>
      <c r="L42" s="101" t="s">
        <v>312</v>
      </c>
      <c r="M42" s="95"/>
    </row>
    <row r="43" customFormat="false" ht="14.25" hidden="false" customHeight="false" outlineLevel="0" collapsed="false">
      <c r="B43" s="102" t="s">
        <v>313</v>
      </c>
      <c r="L43" s="101" t="s">
        <v>314</v>
      </c>
      <c r="M43" s="95"/>
    </row>
    <row r="44" customFormat="false" ht="14.25" hidden="false" customHeight="false" outlineLevel="0" collapsed="false">
      <c r="B44" s="102" t="s">
        <v>315</v>
      </c>
      <c r="L44" s="101" t="s">
        <v>316</v>
      </c>
      <c r="M44" s="95"/>
    </row>
    <row r="45" customFormat="false" ht="14.25" hidden="false" customHeight="false" outlineLevel="0" collapsed="false">
      <c r="B45" s="102" t="s">
        <v>317</v>
      </c>
      <c r="L45" s="101" t="s">
        <v>318</v>
      </c>
      <c r="M45" s="95"/>
    </row>
    <row r="46" customFormat="false" ht="14.25" hidden="false" customHeight="false" outlineLevel="0" collapsed="false">
      <c r="B46" s="102" t="s">
        <v>319</v>
      </c>
      <c r="L46" s="101" t="s">
        <v>320</v>
      </c>
      <c r="M46" s="95"/>
    </row>
    <row r="47" customFormat="false" ht="14.25" hidden="false" customHeight="false" outlineLevel="0" collapsed="false">
      <c r="B47" s="109" t="s">
        <v>321</v>
      </c>
      <c r="L47" s="101" t="s">
        <v>322</v>
      </c>
      <c r="M47" s="95"/>
    </row>
    <row r="48" customFormat="false" ht="14.25" hidden="false" customHeight="false" outlineLevel="0" collapsed="false">
      <c r="B48" s="96" t="s">
        <v>323</v>
      </c>
      <c r="L48" s="101" t="s">
        <v>324</v>
      </c>
      <c r="M48" s="95"/>
    </row>
    <row r="49" customFormat="false" ht="14.25" hidden="false" customHeight="false" outlineLevel="0" collapsed="false">
      <c r="B49" s="102" t="s">
        <v>325</v>
      </c>
      <c r="L49" s="101" t="s">
        <v>326</v>
      </c>
      <c r="M49" s="95"/>
    </row>
    <row r="50" customFormat="false" ht="14.25" hidden="false" customHeight="false" outlineLevel="0" collapsed="false">
      <c r="B50" s="102" t="s">
        <v>327</v>
      </c>
      <c r="L50" s="101" t="s">
        <v>328</v>
      </c>
      <c r="M50" s="95"/>
    </row>
    <row r="51" customFormat="false" ht="14.25" hidden="false" customHeight="false" outlineLevel="0" collapsed="false">
      <c r="B51" s="102" t="s">
        <v>329</v>
      </c>
      <c r="L51" s="101" t="s">
        <v>330</v>
      </c>
      <c r="M51" s="95"/>
    </row>
    <row r="52" customFormat="false" ht="14.25" hidden="false" customHeight="false" outlineLevel="0" collapsed="false">
      <c r="B52" s="102" t="s">
        <v>331</v>
      </c>
      <c r="L52" s="101" t="s">
        <v>332</v>
      </c>
      <c r="M52" s="95"/>
    </row>
    <row r="53" customFormat="false" ht="14.25" hidden="false" customHeight="false" outlineLevel="0" collapsed="false">
      <c r="B53" s="102" t="s">
        <v>333</v>
      </c>
      <c r="L53" s="101" t="s">
        <v>334</v>
      </c>
      <c r="M53" s="95"/>
    </row>
    <row r="54" customFormat="false" ht="14.25" hidden="false" customHeight="false" outlineLevel="0" collapsed="false">
      <c r="B54" s="102" t="s">
        <v>335</v>
      </c>
      <c r="L54" s="101" t="s">
        <v>336</v>
      </c>
      <c r="M54" s="95"/>
    </row>
    <row r="55" customFormat="false" ht="14.25" hidden="false" customHeight="false" outlineLevel="0" collapsed="false">
      <c r="B55" s="102" t="s">
        <v>337</v>
      </c>
      <c r="L55" s="101" t="s">
        <v>338</v>
      </c>
      <c r="M55" s="95"/>
    </row>
    <row r="56" customFormat="false" ht="14.25" hidden="false" customHeight="false" outlineLevel="0" collapsed="false">
      <c r="B56" s="102" t="s">
        <v>339</v>
      </c>
      <c r="L56" s="101" t="s">
        <v>340</v>
      </c>
      <c r="M56" s="95"/>
    </row>
    <row r="57" customFormat="false" ht="14.25" hidden="false" customHeight="false" outlineLevel="0" collapsed="false">
      <c r="B57" s="102" t="s">
        <v>341</v>
      </c>
      <c r="L57" s="101" t="s">
        <v>342</v>
      </c>
      <c r="M57" s="95"/>
    </row>
    <row r="58" customFormat="false" ht="14.25" hidden="false" customHeight="false" outlineLevel="0" collapsed="false">
      <c r="B58" s="102" t="s">
        <v>59</v>
      </c>
      <c r="L58" s="101" t="s">
        <v>343</v>
      </c>
      <c r="M58" s="95"/>
    </row>
    <row r="59" customFormat="false" ht="14.25" hidden="false" customHeight="false" outlineLevel="0" collapsed="false">
      <c r="B59" s="102" t="s">
        <v>344</v>
      </c>
      <c r="L59" s="101" t="s">
        <v>345</v>
      </c>
      <c r="M59" s="95"/>
    </row>
    <row r="60" customFormat="false" ht="14.25" hidden="false" customHeight="false" outlineLevel="0" collapsed="false">
      <c r="B60" s="102" t="s">
        <v>346</v>
      </c>
      <c r="L60" s="101" t="s">
        <v>347</v>
      </c>
      <c r="M60" s="95"/>
    </row>
    <row r="61" customFormat="false" ht="14.25" hidden="false" customHeight="false" outlineLevel="0" collapsed="false">
      <c r="B61" s="102" t="s">
        <v>87</v>
      </c>
      <c r="L61" s="101" t="s">
        <v>348</v>
      </c>
      <c r="M61" s="95"/>
    </row>
    <row r="62" customFormat="false" ht="14.25" hidden="false" customHeight="false" outlineLevel="0" collapsed="false">
      <c r="B62" s="102" t="s">
        <v>349</v>
      </c>
      <c r="L62" s="101" t="s">
        <v>350</v>
      </c>
      <c r="M62" s="95"/>
    </row>
    <row r="63" customFormat="false" ht="14.25" hidden="false" customHeight="false" outlineLevel="0" collapsed="false">
      <c r="B63" s="102" t="s">
        <v>351</v>
      </c>
      <c r="L63" s="101" t="s">
        <v>352</v>
      </c>
      <c r="M63" s="95"/>
    </row>
    <row r="64" customFormat="false" ht="14.25" hidden="false" customHeight="false" outlineLevel="0" collapsed="false">
      <c r="B64" s="102" t="s">
        <v>353</v>
      </c>
      <c r="L64" s="101" t="s">
        <v>354</v>
      </c>
      <c r="M64" s="95"/>
    </row>
    <row r="65" customFormat="false" ht="14.25" hidden="false" customHeight="false" outlineLevel="0" collapsed="false">
      <c r="B65" s="102" t="s">
        <v>355</v>
      </c>
      <c r="L65" s="101" t="s">
        <v>356</v>
      </c>
      <c r="M65" s="95"/>
    </row>
    <row r="66" customFormat="false" ht="14.25" hidden="false" customHeight="false" outlineLevel="0" collapsed="false">
      <c r="B66" s="102" t="s">
        <v>357</v>
      </c>
      <c r="L66" s="101" t="s">
        <v>358</v>
      </c>
      <c r="M66" s="95"/>
    </row>
    <row r="67" customFormat="false" ht="14.25" hidden="false" customHeight="false" outlineLevel="0" collapsed="false">
      <c r="B67" s="102" t="s">
        <v>359</v>
      </c>
      <c r="L67" s="101" t="s">
        <v>360</v>
      </c>
      <c r="M67" s="95"/>
    </row>
    <row r="68" customFormat="false" ht="14.25" hidden="false" customHeight="false" outlineLevel="0" collapsed="false">
      <c r="B68" s="102" t="s">
        <v>361</v>
      </c>
      <c r="L68" s="101" t="s">
        <v>362</v>
      </c>
    </row>
    <row r="69" customFormat="false" ht="14.25" hidden="false" customHeight="false" outlineLevel="0" collapsed="false">
      <c r="B69" s="102" t="s">
        <v>363</v>
      </c>
      <c r="L69" s="101" t="s">
        <v>364</v>
      </c>
    </row>
    <row r="70" customFormat="false" ht="14.25" hidden="false" customHeight="false" outlineLevel="0" collapsed="false">
      <c r="B70" s="102" t="s">
        <v>365</v>
      </c>
      <c r="L70" s="101" t="s">
        <v>366</v>
      </c>
    </row>
    <row r="71" customFormat="false" ht="14.25" hidden="false" customHeight="false" outlineLevel="0" collapsed="false">
      <c r="B71" s="102" t="s">
        <v>62</v>
      </c>
      <c r="L71" s="110" t="s">
        <v>367</v>
      </c>
    </row>
    <row r="72" customFormat="false" ht="14.25" hidden="false" customHeight="false" outlineLevel="0" collapsed="false">
      <c r="B72" s="102" t="s">
        <v>93</v>
      </c>
      <c r="L72" s="111" t="s">
        <v>368</v>
      </c>
    </row>
    <row r="73" customFormat="false" ht="14.25" hidden="false" customHeight="false" outlineLevel="0" collapsed="false">
      <c r="B73" s="102" t="s">
        <v>369</v>
      </c>
      <c r="L73" s="112" t="s">
        <v>370</v>
      </c>
    </row>
    <row r="74" customFormat="false" ht="14.25" hidden="false" customHeight="false" outlineLevel="0" collapsed="false">
      <c r="B74" s="102" t="s">
        <v>371</v>
      </c>
      <c r="L74" s="112" t="s">
        <v>372</v>
      </c>
    </row>
    <row r="75" customFormat="false" ht="14.25" hidden="false" customHeight="false" outlineLevel="0" collapsed="false">
      <c r="B75" s="102" t="s">
        <v>373</v>
      </c>
      <c r="L75" s="112" t="s">
        <v>374</v>
      </c>
    </row>
    <row r="76" customFormat="false" ht="14.25" hidden="false" customHeight="false" outlineLevel="0" collapsed="false">
      <c r="B76" s="102" t="s">
        <v>375</v>
      </c>
      <c r="L76" s="112" t="s">
        <v>376</v>
      </c>
    </row>
    <row r="77" customFormat="false" ht="14.25" hidden="false" customHeight="false" outlineLevel="0" collapsed="false">
      <c r="B77" s="102" t="s">
        <v>377</v>
      </c>
      <c r="L77" s="112" t="s">
        <v>378</v>
      </c>
    </row>
    <row r="78" customFormat="false" ht="14.25" hidden="false" customHeight="false" outlineLevel="0" collapsed="false">
      <c r="B78" s="102" t="s">
        <v>379</v>
      </c>
      <c r="L78" s="112" t="s">
        <v>380</v>
      </c>
    </row>
    <row r="79" customFormat="false" ht="14.25" hidden="false" customHeight="false" outlineLevel="0" collapsed="false">
      <c r="B79" s="102" t="s">
        <v>381</v>
      </c>
      <c r="L79" s="112" t="s">
        <v>382</v>
      </c>
    </row>
    <row r="80" customFormat="false" ht="14.25" hidden="false" customHeight="false" outlineLevel="0" collapsed="false">
      <c r="B80" s="102" t="s">
        <v>383</v>
      </c>
      <c r="L80" s="112" t="s">
        <v>384</v>
      </c>
    </row>
    <row r="81" customFormat="false" ht="14.25" hidden="false" customHeight="false" outlineLevel="0" collapsed="false">
      <c r="B81" s="102" t="s">
        <v>385</v>
      </c>
      <c r="L81" s="112" t="s">
        <v>386</v>
      </c>
    </row>
    <row r="82" customFormat="false" ht="14.25" hidden="false" customHeight="false" outlineLevel="0" collapsed="false">
      <c r="B82" s="113" t="s">
        <v>96</v>
      </c>
      <c r="L82" s="112" t="s">
        <v>387</v>
      </c>
    </row>
    <row r="83" customFormat="false" ht="14.25" hidden="false" customHeight="false" outlineLevel="0" collapsed="false">
      <c r="B83" s="96" t="s">
        <v>388</v>
      </c>
      <c r="L83" s="112" t="s">
        <v>389</v>
      </c>
    </row>
    <row r="84" customFormat="false" ht="14.25" hidden="false" customHeight="false" outlineLevel="0" collapsed="false">
      <c r="B84" s="102" t="s">
        <v>390</v>
      </c>
      <c r="L84" s="112" t="s">
        <v>391</v>
      </c>
    </row>
    <row r="85" customFormat="false" ht="14.25" hidden="false" customHeight="false" outlineLevel="0" collapsed="false">
      <c r="B85" s="102" t="s">
        <v>392</v>
      </c>
      <c r="L85" s="112" t="s">
        <v>393</v>
      </c>
    </row>
    <row r="86" customFormat="false" ht="14.25" hidden="false" customHeight="false" outlineLevel="0" collapsed="false">
      <c r="B86" s="102" t="s">
        <v>394</v>
      </c>
      <c r="L86" s="112" t="s">
        <v>395</v>
      </c>
    </row>
    <row r="87" customFormat="false" ht="14.25" hidden="false" customHeight="false" outlineLevel="0" collapsed="false">
      <c r="B87" s="102" t="s">
        <v>396</v>
      </c>
      <c r="L87" s="112" t="s">
        <v>397</v>
      </c>
    </row>
    <row r="88" customFormat="false" ht="14.25" hidden="false" customHeight="false" outlineLevel="0" collapsed="false">
      <c r="B88" s="102" t="s">
        <v>398</v>
      </c>
      <c r="L88" s="112" t="s">
        <v>399</v>
      </c>
    </row>
    <row r="89" customFormat="false" ht="14.25" hidden="false" customHeight="false" outlineLevel="0" collapsed="false">
      <c r="B89" s="102" t="s">
        <v>400</v>
      </c>
      <c r="L89" s="112" t="s">
        <v>401</v>
      </c>
    </row>
    <row r="90" customFormat="false" ht="14.25" hidden="false" customHeight="false" outlineLevel="0" collapsed="false">
      <c r="B90" s="102" t="s">
        <v>402</v>
      </c>
      <c r="L90" s="112" t="s">
        <v>403</v>
      </c>
    </row>
    <row r="91" customFormat="false" ht="14.25" hidden="false" customHeight="false" outlineLevel="0" collapsed="false">
      <c r="B91" s="102" t="s">
        <v>404</v>
      </c>
      <c r="L91" s="112" t="s">
        <v>405</v>
      </c>
    </row>
    <row r="92" customFormat="false" ht="14.25" hidden="false" customHeight="false" outlineLevel="0" collapsed="false">
      <c r="B92" s="102" t="s">
        <v>406</v>
      </c>
      <c r="L92" s="112" t="s">
        <v>407</v>
      </c>
    </row>
    <row r="93" customFormat="false" ht="14.25" hidden="false" customHeight="false" outlineLevel="0" collapsed="false">
      <c r="B93" s="102" t="s">
        <v>408</v>
      </c>
      <c r="L93" s="112" t="s">
        <v>409</v>
      </c>
    </row>
    <row r="94" customFormat="false" ht="14.25" hidden="false" customHeight="false" outlineLevel="0" collapsed="false">
      <c r="B94" s="102" t="s">
        <v>410</v>
      </c>
      <c r="L94" s="112" t="s">
        <v>411</v>
      </c>
    </row>
    <row r="95" customFormat="false" ht="14.25" hidden="false" customHeight="false" outlineLevel="0" collapsed="false">
      <c r="B95" s="102" t="s">
        <v>412</v>
      </c>
      <c r="L95" s="112" t="s">
        <v>413</v>
      </c>
    </row>
    <row r="96" customFormat="false" ht="14.25" hidden="false" customHeight="false" outlineLevel="0" collapsed="false">
      <c r="B96" s="102" t="s">
        <v>414</v>
      </c>
      <c r="L96" s="112" t="s">
        <v>415</v>
      </c>
    </row>
    <row r="97" customFormat="false" ht="14.25" hidden="false" customHeight="false" outlineLevel="0" collapsed="false">
      <c r="B97" s="102" t="s">
        <v>416</v>
      </c>
      <c r="L97" s="112" t="s">
        <v>417</v>
      </c>
    </row>
    <row r="98" customFormat="false" ht="14.25" hidden="false" customHeight="false" outlineLevel="0" collapsed="false">
      <c r="B98" s="102" t="s">
        <v>418</v>
      </c>
      <c r="L98" s="112" t="s">
        <v>419</v>
      </c>
    </row>
    <row r="99" customFormat="false" ht="14.25" hidden="false" customHeight="false" outlineLevel="0" collapsed="false">
      <c r="B99" s="102" t="s">
        <v>420</v>
      </c>
      <c r="L99" s="112" t="s">
        <v>421</v>
      </c>
    </row>
    <row r="100" customFormat="false" ht="14.25" hidden="false" customHeight="false" outlineLevel="0" collapsed="false">
      <c r="B100" s="102" t="s">
        <v>422</v>
      </c>
      <c r="L100" s="112" t="s">
        <v>423</v>
      </c>
    </row>
    <row r="101" customFormat="false" ht="14.25" hidden="false" customHeight="false" outlineLevel="0" collapsed="false">
      <c r="B101" s="102" t="s">
        <v>424</v>
      </c>
      <c r="L101" s="110" t="s">
        <v>425</v>
      </c>
    </row>
    <row r="102" customFormat="false" ht="14.25" hidden="false" customHeight="false" outlineLevel="0" collapsed="false">
      <c r="B102" s="102" t="s">
        <v>426</v>
      </c>
      <c r="L102" s="111" t="s">
        <v>427</v>
      </c>
    </row>
    <row r="103" customFormat="false" ht="14.25" hidden="false" customHeight="false" outlineLevel="0" collapsed="false">
      <c r="B103" s="102" t="s">
        <v>428</v>
      </c>
      <c r="L103" s="112" t="s">
        <v>429</v>
      </c>
    </row>
    <row r="104" customFormat="false" ht="14.25" hidden="false" customHeight="false" outlineLevel="0" collapsed="false">
      <c r="B104" s="102" t="s">
        <v>430</v>
      </c>
      <c r="L104" s="112" t="s">
        <v>431</v>
      </c>
    </row>
    <row r="105" customFormat="false" ht="14.25" hidden="false" customHeight="false" outlineLevel="0" collapsed="false">
      <c r="B105" s="102" t="s">
        <v>432</v>
      </c>
      <c r="L105" s="112" t="s">
        <v>433</v>
      </c>
    </row>
    <row r="106" customFormat="false" ht="14.25" hidden="false" customHeight="false" outlineLevel="0" collapsed="false">
      <c r="B106" s="102" t="s">
        <v>434</v>
      </c>
      <c r="L106" s="112" t="s">
        <v>435</v>
      </c>
    </row>
    <row r="107" customFormat="false" ht="14.25" hidden="false" customHeight="false" outlineLevel="0" collapsed="false">
      <c r="B107" s="102" t="s">
        <v>436</v>
      </c>
      <c r="L107" s="112" t="s">
        <v>437</v>
      </c>
    </row>
    <row r="108" customFormat="false" ht="14.25" hidden="false" customHeight="false" outlineLevel="0" collapsed="false">
      <c r="B108" s="102" t="s">
        <v>438</v>
      </c>
      <c r="L108" s="112" t="s">
        <v>439</v>
      </c>
    </row>
    <row r="109" customFormat="false" ht="14.25" hidden="false" customHeight="false" outlineLevel="0" collapsed="false">
      <c r="B109" s="102" t="s">
        <v>440</v>
      </c>
      <c r="L109" s="112" t="s">
        <v>441</v>
      </c>
    </row>
    <row r="110" customFormat="false" ht="14.25" hidden="false" customHeight="false" outlineLevel="0" collapsed="false">
      <c r="B110" s="102" t="s">
        <v>442</v>
      </c>
      <c r="L110" s="112" t="s">
        <v>443</v>
      </c>
    </row>
    <row r="111" customFormat="false" ht="14.25" hidden="false" customHeight="false" outlineLevel="0" collapsed="false">
      <c r="B111" s="102" t="s">
        <v>444</v>
      </c>
      <c r="L111" s="110" t="s">
        <v>445</v>
      </c>
    </row>
    <row r="112" customFormat="false" ht="14.25" hidden="false" customHeight="false" outlineLevel="0" collapsed="false">
      <c r="B112" s="102" t="s">
        <v>446</v>
      </c>
    </row>
    <row r="113" customFormat="false" ht="14.25" hidden="false" customHeight="false" outlineLevel="0" collapsed="false">
      <c r="B113" s="102" t="s">
        <v>447</v>
      </c>
    </row>
    <row r="114" customFormat="false" ht="14.25" hidden="false" customHeight="false" outlineLevel="0" collapsed="false">
      <c r="B114" s="102" t="s">
        <v>448</v>
      </c>
    </row>
    <row r="115" customFormat="false" ht="14.25" hidden="false" customHeight="false" outlineLevel="0" collapsed="false">
      <c r="B115" s="102" t="s">
        <v>449</v>
      </c>
    </row>
    <row r="116" customFormat="false" ht="14.25" hidden="false" customHeight="false" outlineLevel="0" collapsed="false">
      <c r="B116" s="102" t="s">
        <v>450</v>
      </c>
    </row>
    <row r="117" customFormat="false" ht="14.25" hidden="false" customHeight="false" outlineLevel="0" collapsed="false">
      <c r="B117" s="113" t="s">
        <v>100</v>
      </c>
    </row>
    <row r="118" customFormat="false" ht="14.25" hidden="false" customHeight="false" outlineLevel="0" collapsed="false">
      <c r="B118" s="96" t="s">
        <v>451</v>
      </c>
    </row>
    <row r="119" customFormat="false" ht="14.25" hidden="false" customHeight="false" outlineLevel="0" collapsed="false">
      <c r="B119" s="102" t="s">
        <v>452</v>
      </c>
    </row>
    <row r="120" customFormat="false" ht="14.25" hidden="false" customHeight="false" outlineLevel="0" collapsed="false">
      <c r="B120" s="102" t="s">
        <v>453</v>
      </c>
    </row>
    <row r="121" customFormat="false" ht="14.25" hidden="false" customHeight="false" outlineLevel="0" collapsed="false">
      <c r="B121" s="102" t="s">
        <v>454</v>
      </c>
    </row>
    <row r="122" customFormat="false" ht="14.25" hidden="false" customHeight="false" outlineLevel="0" collapsed="false">
      <c r="B122" s="102" t="s">
        <v>455</v>
      </c>
    </row>
    <row r="123" customFormat="false" ht="14.25" hidden="false" customHeight="false" outlineLevel="0" collapsed="false">
      <c r="B123" s="102" t="s">
        <v>456</v>
      </c>
    </row>
    <row r="124" customFormat="false" ht="14.25" hidden="false" customHeight="false" outlineLevel="0" collapsed="false">
      <c r="B124" s="102" t="s">
        <v>457</v>
      </c>
    </row>
    <row r="125" customFormat="false" ht="14.25" hidden="false" customHeight="false" outlineLevel="0" collapsed="false">
      <c r="B125" s="102" t="s">
        <v>458</v>
      </c>
    </row>
    <row r="126" customFormat="false" ht="14.25" hidden="false" customHeight="false" outlineLevel="0" collapsed="false">
      <c r="B126" s="102" t="s">
        <v>459</v>
      </c>
    </row>
    <row r="127" customFormat="false" ht="14.25" hidden="false" customHeight="false" outlineLevel="0" collapsed="false">
      <c r="B127" s="113" t="s">
        <v>460</v>
      </c>
    </row>
    <row r="128" customFormat="false" ht="14.25" hidden="false" customHeight="false" outlineLevel="0" collapsed="false">
      <c r="B128" s="96" t="s">
        <v>461</v>
      </c>
    </row>
    <row r="129" customFormat="false" ht="14.25" hidden="false" customHeight="false" outlineLevel="0" collapsed="false">
      <c r="B129" s="102" t="s">
        <v>81</v>
      </c>
    </row>
    <row r="130" customFormat="false" ht="14.25" hidden="false" customHeight="false" outlineLevel="0" collapsed="false">
      <c r="B130" s="102" t="s">
        <v>462</v>
      </c>
    </row>
    <row r="131" customFormat="false" ht="14.25" hidden="false" customHeight="false" outlineLevel="0" collapsed="false">
      <c r="B131" s="102" t="s">
        <v>463</v>
      </c>
    </row>
    <row r="132" customFormat="false" ht="14.25" hidden="false" customHeight="false" outlineLevel="0" collapsed="false">
      <c r="B132" s="102" t="s">
        <v>464</v>
      </c>
    </row>
    <row r="133" customFormat="false" ht="14.25" hidden="false" customHeight="false" outlineLevel="0" collapsed="false">
      <c r="B133" s="102" t="s">
        <v>465</v>
      </c>
    </row>
    <row r="134" customFormat="false" ht="14.25" hidden="false" customHeight="false" outlineLevel="0" collapsed="false">
      <c r="B134" s="102" t="s">
        <v>466</v>
      </c>
    </row>
    <row r="135" customFormat="false" ht="14.25" hidden="false" customHeight="false" outlineLevel="0" collapsed="false">
      <c r="B135" s="102" t="s">
        <v>467</v>
      </c>
    </row>
    <row r="136" customFormat="false" ht="14.25" hidden="false" customHeight="false" outlineLevel="0" collapsed="false">
      <c r="B136" s="102" t="s">
        <v>468</v>
      </c>
    </row>
    <row r="137" customFormat="false" ht="14.25" hidden="false" customHeight="false" outlineLevel="0" collapsed="false">
      <c r="B137" s="102" t="s">
        <v>469</v>
      </c>
    </row>
    <row r="138" customFormat="false" ht="14.25" hidden="false" customHeight="false" outlineLevel="0" collapsed="false">
      <c r="B138" s="102" t="s">
        <v>470</v>
      </c>
    </row>
    <row r="139" customFormat="false" ht="14.25" hidden="false" customHeight="false" outlineLevel="0" collapsed="false">
      <c r="B139" s="102" t="s">
        <v>471</v>
      </c>
    </row>
    <row r="140" customFormat="false" ht="14.25" hidden="false" customHeight="false" outlineLevel="0" collapsed="false">
      <c r="B140" s="102" t="s">
        <v>472</v>
      </c>
    </row>
    <row r="141" customFormat="false" ht="14.25" hidden="false" customHeight="false" outlineLevel="0" collapsed="false">
      <c r="B141" s="102" t="s">
        <v>473</v>
      </c>
    </row>
    <row r="142" customFormat="false" ht="14.25" hidden="false" customHeight="false" outlineLevel="0" collapsed="false">
      <c r="B142" s="102" t="s">
        <v>474</v>
      </c>
    </row>
    <row r="143" customFormat="false" ht="14.25" hidden="false" customHeight="false" outlineLevel="0" collapsed="false">
      <c r="B143" s="102" t="s">
        <v>475</v>
      </c>
    </row>
    <row r="144" customFormat="false" ht="14.25" hidden="false" customHeight="false" outlineLevel="0" collapsed="false">
      <c r="B144" s="102" t="s">
        <v>476</v>
      </c>
    </row>
    <row r="145" customFormat="false" ht="14.25" hidden="false" customHeight="false" outlineLevel="0" collapsed="false">
      <c r="B145" s="102" t="s">
        <v>477</v>
      </c>
    </row>
    <row r="146" customFormat="false" ht="14.25" hidden="false" customHeight="false" outlineLevel="0" collapsed="false">
      <c r="B146" s="102" t="s">
        <v>478</v>
      </c>
    </row>
    <row r="147" customFormat="false" ht="14.25" hidden="false" customHeight="false" outlineLevel="0" collapsed="false">
      <c r="B147" s="102" t="s">
        <v>479</v>
      </c>
    </row>
    <row r="148" customFormat="false" ht="14.25" hidden="false" customHeight="false" outlineLevel="0" collapsed="false">
      <c r="B148" s="102" t="s">
        <v>480</v>
      </c>
    </row>
    <row r="149" customFormat="false" ht="14.25" hidden="false" customHeight="false" outlineLevel="0" collapsed="false">
      <c r="B149" s="102" t="s">
        <v>481</v>
      </c>
    </row>
    <row r="150" customFormat="false" ht="14.25" hidden="false" customHeight="false" outlineLevel="0" collapsed="false">
      <c r="B150" s="102" t="s">
        <v>482</v>
      </c>
    </row>
    <row r="151" customFormat="false" ht="14.25" hidden="false" customHeight="false" outlineLevel="0" collapsed="false">
      <c r="B151" s="102" t="s">
        <v>483</v>
      </c>
    </row>
    <row r="152" customFormat="false" ht="14.25" hidden="false" customHeight="false" outlineLevel="0" collapsed="false">
      <c r="B152" s="102" t="s">
        <v>484</v>
      </c>
    </row>
    <row r="153" customFormat="false" ht="14.25" hidden="false" customHeight="false" outlineLevel="0" collapsed="false">
      <c r="B153" s="102" t="s">
        <v>485</v>
      </c>
    </row>
    <row r="154" customFormat="false" ht="14.25" hidden="false" customHeight="false" outlineLevel="0" collapsed="false">
      <c r="B154" s="102" t="s">
        <v>486</v>
      </c>
    </row>
    <row r="155" customFormat="false" ht="14.25" hidden="false" customHeight="false" outlineLevel="0" collapsed="false">
      <c r="B155" s="102" t="s">
        <v>487</v>
      </c>
    </row>
    <row r="156" customFormat="false" ht="14.25" hidden="false" customHeight="false" outlineLevel="0" collapsed="false">
      <c r="B156" s="102" t="s">
        <v>488</v>
      </c>
    </row>
    <row r="157" customFormat="false" ht="14.25" hidden="false" customHeight="false" outlineLevel="0" collapsed="false">
      <c r="B157" s="102" t="s">
        <v>489</v>
      </c>
    </row>
    <row r="158" customFormat="false" ht="14.25" hidden="false" customHeight="false" outlineLevel="0" collapsed="false">
      <c r="B158" s="102" t="s">
        <v>490</v>
      </c>
    </row>
    <row r="159" customFormat="false" ht="14.25" hidden="false" customHeight="false" outlineLevel="0" collapsed="false">
      <c r="B159" s="102" t="s">
        <v>491</v>
      </c>
    </row>
    <row r="160" customFormat="false" ht="14.25" hidden="false" customHeight="false" outlineLevel="0" collapsed="false">
      <c r="B160" s="102" t="s">
        <v>492</v>
      </c>
    </row>
    <row r="161" customFormat="false" ht="14.25" hidden="false" customHeight="false" outlineLevel="0" collapsed="false">
      <c r="B161" s="102" t="s">
        <v>90</v>
      </c>
    </row>
    <row r="162" customFormat="false" ht="14.25" hidden="false" customHeight="false" outlineLevel="0" collapsed="false">
      <c r="B162" s="102" t="s">
        <v>493</v>
      </c>
    </row>
    <row r="163" customFormat="false" ht="14.25" hidden="false" customHeight="false" outlineLevel="0" collapsed="false">
      <c r="B163" s="102" t="s">
        <v>494</v>
      </c>
    </row>
    <row r="164" customFormat="false" ht="14.25" hidden="false" customHeight="false" outlineLevel="0" collapsed="false">
      <c r="B164" s="102" t="s">
        <v>495</v>
      </c>
    </row>
    <row r="165" customFormat="false" ht="14.25" hidden="false" customHeight="false" outlineLevel="0" collapsed="false">
      <c r="B165" s="102" t="s">
        <v>496</v>
      </c>
    </row>
    <row r="166" customFormat="false" ht="14.25" hidden="false" customHeight="false" outlineLevel="0" collapsed="false">
      <c r="B166" s="102" t="s">
        <v>497</v>
      </c>
    </row>
    <row r="167" customFormat="false" ht="14.25" hidden="false" customHeight="false" outlineLevel="0" collapsed="false">
      <c r="B167" s="102" t="s">
        <v>498</v>
      </c>
    </row>
    <row r="168" customFormat="false" ht="14.25" hidden="false" customHeight="false" outlineLevel="0" collapsed="false">
      <c r="B168" s="102" t="s">
        <v>499</v>
      </c>
    </row>
    <row r="169" customFormat="false" ht="14.25" hidden="false" customHeight="false" outlineLevel="0" collapsed="false">
      <c r="B169" s="102" t="s">
        <v>500</v>
      </c>
    </row>
    <row r="170" customFormat="false" ht="14.25" hidden="false" customHeight="false" outlineLevel="0" collapsed="false">
      <c r="B170" s="113" t="s">
        <v>501</v>
      </c>
    </row>
    <row r="171" customFormat="false" ht="14.25" hidden="false" customHeight="false" outlineLevel="0" collapsed="false">
      <c r="B171" s="96" t="s">
        <v>502</v>
      </c>
    </row>
    <row r="172" customFormat="false" ht="14.25" hidden="false" customHeight="false" outlineLevel="0" collapsed="false">
      <c r="B172" s="102" t="s">
        <v>503</v>
      </c>
    </row>
    <row r="173" customFormat="false" ht="14.25" hidden="false" customHeight="false" outlineLevel="0" collapsed="false">
      <c r="B173" s="102" t="s">
        <v>504</v>
      </c>
    </row>
    <row r="174" customFormat="false" ht="14.25" hidden="false" customHeight="false" outlineLevel="0" collapsed="false">
      <c r="B174" s="102" t="s">
        <v>505</v>
      </c>
    </row>
    <row r="175" customFormat="false" ht="14.25" hidden="false" customHeight="false" outlineLevel="0" collapsed="false">
      <c r="B175" s="102" t="s">
        <v>506</v>
      </c>
    </row>
    <row r="176" customFormat="false" ht="14.25" hidden="false" customHeight="false" outlineLevel="0" collapsed="false">
      <c r="B176" s="102" t="s">
        <v>507</v>
      </c>
    </row>
    <row r="177" customFormat="false" ht="14.25" hidden="false" customHeight="false" outlineLevel="0" collapsed="false">
      <c r="B177" s="102" t="s">
        <v>508</v>
      </c>
    </row>
    <row r="178" customFormat="false" ht="14.25" hidden="false" customHeight="false" outlineLevel="0" collapsed="false">
      <c r="B178" s="105" t="s">
        <v>509</v>
      </c>
    </row>
    <row r="179" customFormat="false" ht="14.25" hidden="false" customHeight="false" outlineLevel="0" collapsed="false">
      <c r="B179" s="114"/>
    </row>
    <row r="180" customFormat="false" ht="14.25" hidden="false" customHeight="false" outlineLevel="0" collapsed="false">
      <c r="B180" s="114"/>
    </row>
  </sheetData>
  <printOptions headings="false" gridLines="false" gridLinesSet="true" horizontalCentered="false" verticalCentered="false"/>
  <pageMargins left="0.786805555555556" right="0.786805555555556" top="0.984027777777778" bottom="0.984027777777778"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TotalTime>
  <Application>Neat_Office/6.2.8.2$Windows_x86 LibreOffice_project/</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2026-06-12T01:08:53Z</dcterms:created>
  <dc:creator/>
  <dc:description/>
  <dc:language>ja-JP</dc:language>
  <cp:lastModifiedBy/>
  <dcterms:modified xsi:type="dcterms:W3CDTF">2026-06-12T01:08:59Z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ies>
</file>